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19440" windowHeight="11265" activeTab="2"/>
  </bookViews>
  <sheets>
    <sheet name="Лист1" sheetId="1" r:id="rId1"/>
    <sheet name="Лист2" sheetId="2" r:id="rId2"/>
    <sheet name="Лист3" sheetId="3" r:id="rId3"/>
  </sheets>
  <definedNames>
    <definedName name="sub_140130" localSheetId="2">Лист3!#REF!</definedName>
    <definedName name="_xlnm.Print_Titles" localSheetId="2">Лист3!$9:$14</definedName>
  </definedNames>
  <calcPr calcId="125725"/>
</workbook>
</file>

<file path=xl/calcChain.xml><?xml version="1.0" encoding="utf-8"?>
<calcChain xmlns="http://schemas.openxmlformats.org/spreadsheetml/2006/main">
  <c r="F72" i="3"/>
  <c r="F23"/>
  <c r="F22"/>
  <c r="F21"/>
  <c r="F20"/>
  <c r="G18"/>
  <c r="H19"/>
  <c r="I19"/>
  <c r="J19"/>
  <c r="K19"/>
  <c r="L19"/>
  <c r="L18" s="1"/>
  <c r="L68" s="1"/>
  <c r="H20"/>
  <c r="I20"/>
  <c r="J20"/>
  <c r="K20"/>
  <c r="L20"/>
  <c r="L70" s="1"/>
  <c r="G19"/>
  <c r="G20"/>
  <c r="H21"/>
  <c r="I21"/>
  <c r="J21"/>
  <c r="K21"/>
  <c r="L21"/>
  <c r="G21"/>
  <c r="H23"/>
  <c r="H73" s="1"/>
  <c r="I23"/>
  <c r="J23"/>
  <c r="K23"/>
  <c r="K73" s="1"/>
  <c r="L23"/>
  <c r="G23"/>
  <c r="F62"/>
  <c r="F63"/>
  <c r="F67"/>
  <c r="F66"/>
  <c r="F65"/>
  <c r="F64"/>
  <c r="F56"/>
  <c r="F57"/>
  <c r="F61"/>
  <c r="F60"/>
  <c r="F59"/>
  <c r="F58"/>
  <c r="F24"/>
  <c r="F25"/>
  <c r="F29"/>
  <c r="F28"/>
  <c r="F27"/>
  <c r="F26"/>
  <c r="K71"/>
  <c r="L71"/>
  <c r="K72"/>
  <c r="L72"/>
  <c r="L73"/>
  <c r="K18"/>
  <c r="K68" s="1"/>
  <c r="K69"/>
  <c r="K70"/>
  <c r="G68"/>
  <c r="H68"/>
  <c r="I68"/>
  <c r="G73"/>
  <c r="I73"/>
  <c r="J70"/>
  <c r="J60"/>
  <c r="J63"/>
  <c r="J62" s="1"/>
  <c r="F33"/>
  <c r="F32"/>
  <c r="D25" i="1"/>
  <c r="D24" s="1"/>
  <c r="E25"/>
  <c r="E24" s="1"/>
  <c r="F25"/>
  <c r="F24" s="1"/>
  <c r="G25"/>
  <c r="G24" s="1"/>
  <c r="H25"/>
  <c r="H24" s="1"/>
  <c r="C25"/>
  <c r="C24" s="1"/>
  <c r="C47"/>
  <c r="D45"/>
  <c r="E45"/>
  <c r="I45" s="1"/>
  <c r="F45"/>
  <c r="C45"/>
  <c r="I8"/>
  <c r="I9"/>
  <c r="I10"/>
  <c r="I11"/>
  <c r="I12"/>
  <c r="I13"/>
  <c r="I14"/>
  <c r="I15"/>
  <c r="I16"/>
  <c r="I17"/>
  <c r="I18"/>
  <c r="I19"/>
  <c r="I20"/>
  <c r="I21"/>
  <c r="I22"/>
  <c r="I23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6"/>
  <c r="I47"/>
  <c r="I48"/>
  <c r="I49"/>
  <c r="I50"/>
  <c r="I7"/>
  <c r="F73" i="3" l="1"/>
  <c r="F71"/>
  <c r="J73"/>
  <c r="J18"/>
  <c r="J68" s="1"/>
  <c r="J71"/>
  <c r="F70"/>
  <c r="L69"/>
  <c r="J72"/>
  <c r="I24" i="1"/>
  <c r="I25"/>
  <c r="J69" i="3" l="1"/>
  <c r="F19"/>
  <c r="F18" s="1"/>
  <c r="F68" s="1"/>
  <c r="F69" l="1"/>
</calcChain>
</file>

<file path=xl/sharedStrings.xml><?xml version="1.0" encoding="utf-8"?>
<sst xmlns="http://schemas.openxmlformats.org/spreadsheetml/2006/main" count="195" uniqueCount="128">
  <si>
    <t>ПОКАЗАТЕЛИ</t>
  </si>
  <si>
    <t>Исполнено за предыдущий год</t>
  </si>
  <si>
    <t>План на текущий год</t>
  </si>
  <si>
    <t>Уточненный план на</t>
  </si>
  <si>
    <t>Откл .уточ. плана от перво- начального</t>
  </si>
  <si>
    <t>Темп роста уточн. плана к первона-чальначально-му плану,   %</t>
  </si>
  <si>
    <t>Ожидаемая оценка исполнения за  тек.год</t>
  </si>
  <si>
    <t xml:space="preserve"> по данным поселения </t>
  </si>
  <si>
    <t>ИТОГО ДОХОДОВ</t>
  </si>
  <si>
    <t>I</t>
  </si>
  <si>
    <t>Налоговые и неналоговые доходы</t>
  </si>
  <si>
    <t>1.</t>
  </si>
  <si>
    <t>Налоговые доходы</t>
  </si>
  <si>
    <t>1.1.</t>
  </si>
  <si>
    <t>Налог на доходы физических лиц</t>
  </si>
  <si>
    <t>1.2.</t>
  </si>
  <si>
    <t>Единый сельскохозяйственный налог</t>
  </si>
  <si>
    <t>1.3.</t>
  </si>
  <si>
    <t>Налог на имущество физических лиц</t>
  </si>
  <si>
    <t>1.4.</t>
  </si>
  <si>
    <t>Земельный налог</t>
  </si>
  <si>
    <t>1.5.</t>
  </si>
  <si>
    <t>Государственная пошлина</t>
  </si>
  <si>
    <t>2.</t>
  </si>
  <si>
    <t>Неналоговые доходы</t>
  </si>
  <si>
    <t>3.</t>
  </si>
  <si>
    <t>ИТОГО РАСХОДОВ</t>
  </si>
  <si>
    <t>Социально-значимые расходы</t>
  </si>
  <si>
    <t>в том числе:</t>
  </si>
  <si>
    <t>Оплата труда с начислениями (КОСГУ 211, 213), в том числе:</t>
  </si>
  <si>
    <t xml:space="preserve"> - оплата труда органов местного самоуправления</t>
  </si>
  <si>
    <t xml:space="preserve"> - прочие расходы по заработной плате, в том числе:</t>
  </si>
  <si>
    <t>Оплата коммунальных услуг (КОСГУ 223), в том числе:</t>
  </si>
  <si>
    <t>II</t>
  </si>
  <si>
    <t>Первоочередные расходы</t>
  </si>
  <si>
    <t>Материальные затраты (КОСГУ 340, 221, 222), в том числе:</t>
  </si>
  <si>
    <t>Услуги связи (КОСГУ 221)</t>
  </si>
  <si>
    <t>Транспортные расходы (КОСГУ 222)</t>
  </si>
  <si>
    <t>Приобретение расходных материалов (КОСГУ 340), в том числе:</t>
  </si>
  <si>
    <t xml:space="preserve"> -  горюче-смазочные материалы</t>
  </si>
  <si>
    <t xml:space="preserve"> - прочие расходные материалы </t>
  </si>
  <si>
    <t>5.</t>
  </si>
  <si>
    <t>Прочие расходы первоочередного и социального характера (КОСГУ 212), в том числе:</t>
  </si>
  <si>
    <t>III</t>
  </si>
  <si>
    <t xml:space="preserve">Прочие расходы </t>
  </si>
  <si>
    <t>Капитальные вложения (КОСГУ 310,), в том числе:</t>
  </si>
  <si>
    <t>Прочие расходы (КОСГУ 224, 225, 226, 240, 251,290,), в том числе:</t>
  </si>
  <si>
    <t>Арендная плата за пользование имуществом (КОСГУ 224)</t>
  </si>
  <si>
    <t>4.</t>
  </si>
  <si>
    <t>Работы, услуги по содержанию имущества (КОСГУ 225)</t>
  </si>
  <si>
    <t>Прочие работы, услуги (КОСГУ 226)</t>
  </si>
  <si>
    <t xml:space="preserve">Безвозмездные перечисления  муниципальным организациям (КОСГУ 241), в том числе: </t>
  </si>
  <si>
    <t>-оплата труда с начислениями (КОСГУ 211, 213),работникам бюджетных учреждений</t>
  </si>
  <si>
    <t>631826,64</t>
  </si>
  <si>
    <t>688725,00</t>
  </si>
  <si>
    <t>1002559,00</t>
  </si>
  <si>
    <t>+313834,00</t>
  </si>
  <si>
    <t>145,0</t>
  </si>
  <si>
    <t>1362059,00</t>
  </si>
  <si>
    <t xml:space="preserve"> 7</t>
  </si>
  <si>
    <t xml:space="preserve">Прочие расходы (КОСГУ 290) </t>
  </si>
  <si>
    <t>90689,90</t>
  </si>
  <si>
    <t>209617,00</t>
  </si>
  <si>
    <t>219138,75</t>
  </si>
  <si>
    <t>+9521,75</t>
  </si>
  <si>
    <t>104,0</t>
  </si>
  <si>
    <t>8</t>
  </si>
  <si>
    <t>КОСГУ 251</t>
  </si>
  <si>
    <t>47800,80</t>
  </si>
  <si>
    <t>0,00</t>
  </si>
  <si>
    <t>0,0</t>
  </si>
  <si>
    <t>ПРОФИЦИТ (+) / ДЕФИЦИТ (-)</t>
  </si>
  <si>
    <t>-359500,00</t>
  </si>
  <si>
    <t>ИТОГО ИСТОЧНИКОВ</t>
  </si>
  <si>
    <t xml:space="preserve">Остатки средств бюджетов </t>
  </si>
  <si>
    <t>Остатки целевых средств</t>
  </si>
  <si>
    <t>Остатки нецелевых средств</t>
  </si>
  <si>
    <t xml:space="preserve">Кредиторская  задолженность </t>
  </si>
  <si>
    <t>Безвозмездные поступления</t>
  </si>
  <si>
    <t>Расчет ожидаемого исполнения бюджета Алексеевского сельского поселения в 2013 году</t>
  </si>
  <si>
    <t>на 01.06.2013</t>
  </si>
  <si>
    <t>рублей</t>
  </si>
  <si>
    <t>Наименование</t>
  </si>
  <si>
    <t>Единица измерения</t>
  </si>
  <si>
    <t>Значение</t>
  </si>
  <si>
    <t>Всего</t>
  </si>
  <si>
    <t>Х</t>
  </si>
  <si>
    <t xml:space="preserve"> № п\п</t>
  </si>
  <si>
    <t>Срок реализации мероприятий муниципальной программы</t>
  </si>
  <si>
    <t>Объем финансирования  мероприятий мунципальной программы (рублей)</t>
  </si>
  <si>
    <t>Источник финансирования</t>
  </si>
  <si>
    <t>в том числе по годам  реализации мунципальной программы</t>
  </si>
  <si>
    <t>Всего:</t>
  </si>
  <si>
    <t>по 2024</t>
  </si>
  <si>
    <t>2</t>
  </si>
  <si>
    <t>Бюджет сельского поселения в.т.ч.</t>
  </si>
  <si>
    <t>Целевые средства из областного бюджета</t>
  </si>
  <si>
    <t>Переходящий остаток</t>
  </si>
  <si>
    <t>Иные источники</t>
  </si>
  <si>
    <t xml:space="preserve">Итого по муниципальной программе </t>
  </si>
  <si>
    <t>единиц</t>
  </si>
  <si>
    <t xml:space="preserve">Мероприятие 1.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
</t>
  </si>
  <si>
    <t xml:space="preserve">
Мероприятие 2. Благоустройство общественных территорий населенных пунктов </t>
  </si>
  <si>
    <t>тыс. кв.м.</t>
  </si>
  <si>
    <t xml:space="preserve">Целевые индикаторы реализации мероприятия (группы мероприятий) муниципальной программы </t>
  </si>
  <si>
    <t xml:space="preserve">Основное мероприятие: Формирование современной городской среды, в том числе капитальный ремонт и содержание автомобильных дорог общего пользования местного значения наиболее посещаемых общественных территорий,  благоустройство общественных территорий
</t>
  </si>
  <si>
    <t xml:space="preserve">
Мероприятие 3.Реализация  инициативных проектов в сфере формирования комфортной городской среды
</t>
  </si>
  <si>
    <t xml:space="preserve">Количество реализованных инициативных проектов 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</si>
  <si>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</si>
  <si>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Количество благоустроенных общественных территорий </t>
  </si>
  <si>
    <t xml:space="preserve">сельского поселения Шербакульского  муниципального района </t>
  </si>
  <si>
    <t>Цель подпрограммы "Благоустройство общественных территорий Кутузовского сельского поселения"   муниципальной программы  «Формирование комфортной городской среды на территории Кутузовского сельского поселения на 2018-2024 годы»:  "Благоустройство общественных территорий населенных пунктов Кутузовского сельского поселения Шербакульского муниципального района"</t>
  </si>
  <si>
    <t>Задача подпрограммы :   Повышение уровня благоустройства общественных территорий населенных пунктов Кутузовского сельского поселения Шербакульского муниципального района</t>
  </si>
  <si>
    <t xml:space="preserve"> Наименование мероприятия муниципальной программы Максимовского  сельского поселения Шербакульского муниципального района (далее – муниципальная  программа)</t>
  </si>
  <si>
    <t>с 2019</t>
  </si>
  <si>
    <t>Задача муниципальной программы : Повышения уровня благоустройства общественных территорий Максимовского сельского поселения</t>
  </si>
  <si>
    <t>Цель подпрограммы «Благоустройство общественных территорий Максимовского сельского  поселения» муниципальной программы «Формирование комфортной городской среды»: Благоустройство общественных территорий населенных пунктов Максимовского сельского поселенияШербакульского муниципального района</t>
  </si>
  <si>
    <t>Задача подпрограммы : Повышение уровня благоустройства общественных территорий населенных пунктов Максимовского сельского поселения Шербакульского муниципального района</t>
  </si>
  <si>
    <t xml:space="preserve">Мероприятие 2.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
</t>
  </si>
  <si>
    <t>Мероприятие 3. Реализация  инициативных проектов в сфере формирования комфортной городской среды</t>
  </si>
  <si>
    <t>шт</t>
  </si>
  <si>
    <t>2.0</t>
  </si>
  <si>
    <t>Мероприятия</t>
  </si>
  <si>
    <t>муниципальной программы Максимовского сельского поселения Шербакульского района «Формирование комфортной городской среды</t>
  </si>
  <si>
    <t>к муниципальной программе Максимовского</t>
  </si>
  <si>
    <t xml:space="preserve"> «Формирование комфортной городской среды»</t>
  </si>
  <si>
    <t xml:space="preserve">Мероприятие 1.   Благоустройство общественных территорий населенных пунктов </t>
  </si>
  <si>
    <t>Приложение №5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</si>
</sst>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43">
    <xf numFmtId="0" fontId="0" fillId="0" borderId="0" xfId="0"/>
    <xf numFmtId="0" fontId="1" fillId="0" borderId="0" xfId="0" applyFont="1"/>
    <xf numFmtId="3" fontId="1" fillId="0" borderId="1" xfId="0" applyNumberFormat="1" applyFont="1" applyBorder="1" applyAlignment="1">
      <alignment horizontal="center" wrapText="1"/>
    </xf>
    <xf numFmtId="3" fontId="2" fillId="0" borderId="0" xfId="0" applyNumberFormat="1" applyFont="1" applyAlignment="1"/>
    <xf numFmtId="3" fontId="1" fillId="0" borderId="2" xfId="0" applyNumberFormat="1" applyFont="1" applyBorder="1" applyAlignment="1">
      <alignment horizontal="center" wrapText="1"/>
    </xf>
    <xf numFmtId="3" fontId="1" fillId="0" borderId="3" xfId="0" applyNumberFormat="1" applyFont="1" applyBorder="1" applyAlignment="1">
      <alignment horizontal="center" wrapText="1"/>
    </xf>
    <xf numFmtId="3" fontId="1" fillId="2" borderId="3" xfId="0" applyNumberFormat="1" applyFont="1" applyFill="1" applyBorder="1" applyAlignment="1">
      <alignment horizontal="center" wrapText="1"/>
    </xf>
    <xf numFmtId="3" fontId="3" fillId="3" borderId="2" xfId="0" applyNumberFormat="1" applyFont="1" applyFill="1" applyBorder="1" applyAlignment="1">
      <alignment horizontal="center" wrapText="1"/>
    </xf>
    <xf numFmtId="3" fontId="3" fillId="3" borderId="3" xfId="0" applyNumberFormat="1" applyFont="1" applyFill="1" applyBorder="1" applyAlignment="1">
      <alignment wrapText="1"/>
    </xf>
    <xf numFmtId="3" fontId="4" fillId="0" borderId="0" xfId="0" applyNumberFormat="1" applyFont="1" applyAlignment="1"/>
    <xf numFmtId="3" fontId="3" fillId="0" borderId="2" xfId="0" applyNumberFormat="1" applyFont="1" applyBorder="1" applyAlignment="1">
      <alignment horizontal="center" wrapText="1"/>
    </xf>
    <xf numFmtId="3" fontId="3" fillId="0" borderId="3" xfId="0" applyNumberFormat="1" applyFont="1" applyBorder="1" applyAlignment="1">
      <alignment wrapText="1"/>
    </xf>
    <xf numFmtId="3" fontId="1" fillId="0" borderId="3" xfId="0" applyNumberFormat="1" applyFont="1" applyBorder="1" applyAlignment="1">
      <alignment wrapText="1"/>
    </xf>
    <xf numFmtId="3" fontId="3" fillId="4" borderId="2" xfId="0" applyNumberFormat="1" applyFont="1" applyFill="1" applyBorder="1" applyAlignment="1">
      <alignment horizontal="center" wrapText="1"/>
    </xf>
    <xf numFmtId="3" fontId="3" fillId="4" borderId="3" xfId="0" applyNumberFormat="1" applyFont="1" applyFill="1" applyBorder="1" applyAlignment="1">
      <alignment wrapText="1"/>
    </xf>
    <xf numFmtId="3" fontId="2" fillId="0" borderId="0" xfId="0" applyNumberFormat="1" applyFont="1" applyAlignment="1">
      <alignment horizontal="center"/>
    </xf>
    <xf numFmtId="4" fontId="3" fillId="3" borderId="3" xfId="0" applyNumberFormat="1" applyFont="1" applyFill="1" applyBorder="1" applyAlignment="1">
      <alignment horizontal="center" wrapText="1"/>
    </xf>
    <xf numFmtId="4" fontId="3" fillId="0" borderId="3" xfId="0" applyNumberFormat="1" applyFont="1" applyBorder="1" applyAlignment="1">
      <alignment horizontal="center" wrapText="1"/>
    </xf>
    <xf numFmtId="4" fontId="3" fillId="2" borderId="3" xfId="0" applyNumberFormat="1" applyFont="1" applyFill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wrapText="1"/>
    </xf>
    <xf numFmtId="4" fontId="3" fillId="4" borderId="3" xfId="0" applyNumberFormat="1" applyFont="1" applyFill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wrapText="1"/>
    </xf>
    <xf numFmtId="4" fontId="1" fillId="2" borderId="3" xfId="0" applyNumberFormat="1" applyFont="1" applyFill="1" applyBorder="1" applyAlignment="1">
      <alignment wrapText="1"/>
    </xf>
    <xf numFmtId="4" fontId="1" fillId="3" borderId="3" xfId="0" applyNumberFormat="1" applyFont="1" applyFill="1" applyBorder="1" applyAlignment="1">
      <alignment horizontal="center" wrapText="1"/>
    </xf>
    <xf numFmtId="4" fontId="3" fillId="3" borderId="3" xfId="0" applyNumberFormat="1" applyFont="1" applyFill="1" applyBorder="1" applyAlignment="1">
      <alignment wrapText="1"/>
    </xf>
    <xf numFmtId="0" fontId="1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vertical="center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5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2" fontId="1" fillId="0" borderId="5" xfId="0" applyNumberFormat="1" applyFont="1" applyFill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0" xfId="0" applyNumberFormat="1" applyFont="1"/>
    <xf numFmtId="49" fontId="1" fillId="2" borderId="5" xfId="0" applyNumberFormat="1" applyFont="1" applyFill="1" applyBorder="1" applyAlignment="1">
      <alignment horizontal="center" vertical="top" wrapText="1"/>
    </xf>
    <xf numFmtId="2" fontId="1" fillId="2" borderId="5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1" fillId="0" borderId="7" xfId="0" applyNumberFormat="1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0" fontId="1" fillId="5" borderId="0" xfId="0" applyFont="1" applyFill="1"/>
    <xf numFmtId="2" fontId="1" fillId="6" borderId="5" xfId="0" applyNumberFormat="1" applyFont="1" applyFill="1" applyBorder="1" applyAlignment="1">
      <alignment horizontal="right" vertical="top" wrapText="1"/>
    </xf>
    <xf numFmtId="0" fontId="1" fillId="6" borderId="0" xfId="0" applyFont="1" applyFill="1"/>
    <xf numFmtId="4" fontId="1" fillId="0" borderId="9" xfId="0" applyNumberFormat="1" applyFont="1" applyBorder="1" applyAlignment="1">
      <alignment horizontal="center" wrapText="1"/>
    </xf>
    <xf numFmtId="4" fontId="1" fillId="0" borderId="11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3" fontId="2" fillId="0" borderId="0" xfId="0" applyNumberFormat="1" applyFont="1" applyAlignment="1">
      <alignment horizontal="center"/>
    </xf>
    <xf numFmtId="3" fontId="1" fillId="0" borderId="9" xfId="0" applyNumberFormat="1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center" wrapText="1"/>
    </xf>
    <xf numFmtId="3" fontId="1" fillId="0" borderId="9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3" fontId="1" fillId="0" borderId="11" xfId="0" applyNumberFormat="1" applyFont="1" applyBorder="1" applyAlignment="1">
      <alignment horizontal="center" wrapText="1"/>
    </xf>
    <xf numFmtId="3" fontId="1" fillId="0" borderId="9" xfId="0" applyNumberFormat="1" applyFont="1" applyBorder="1" applyAlignment="1">
      <alignment wrapText="1"/>
    </xf>
    <xf numFmtId="3" fontId="1" fillId="0" borderId="11" xfId="0" applyNumberFormat="1" applyFont="1" applyBorder="1" applyAlignment="1">
      <alignment wrapText="1"/>
    </xf>
    <xf numFmtId="3" fontId="1" fillId="0" borderId="2" xfId="0" applyNumberFormat="1" applyFont="1" applyBorder="1" applyAlignment="1">
      <alignment wrapText="1"/>
    </xf>
    <xf numFmtId="4" fontId="1" fillId="2" borderId="9" xfId="0" applyNumberFormat="1" applyFont="1" applyFill="1" applyBorder="1" applyAlignment="1">
      <alignment horizontal="center" wrapText="1"/>
    </xf>
    <xf numFmtId="4" fontId="1" fillId="2" borderId="11" xfId="0" applyNumberFormat="1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center" vertical="center"/>
    </xf>
    <xf numFmtId="0" fontId="1" fillId="0" borderId="7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12" xfId="0" applyNumberFormat="1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" fillId="0" borderId="7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6" borderId="14" xfId="0" applyFont="1" applyFill="1" applyBorder="1" applyAlignment="1">
      <alignment horizontal="left" vertical="top" wrapText="1"/>
    </xf>
    <xf numFmtId="0" fontId="1" fillId="6" borderId="18" xfId="0" applyFont="1" applyFill="1" applyBorder="1" applyAlignment="1">
      <alignment horizontal="left" vertical="top" wrapText="1"/>
    </xf>
    <xf numFmtId="0" fontId="1" fillId="6" borderId="15" xfId="0" applyFont="1" applyFill="1" applyBorder="1" applyAlignment="1">
      <alignment horizontal="left" vertical="top" wrapText="1"/>
    </xf>
    <xf numFmtId="0" fontId="1" fillId="6" borderId="19" xfId="0" applyFont="1" applyFill="1" applyBorder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0" fontId="1" fillId="6" borderId="20" xfId="0" applyFont="1" applyFill="1" applyBorder="1" applyAlignment="1">
      <alignment horizontal="left" vertical="top" wrapText="1"/>
    </xf>
    <xf numFmtId="0" fontId="1" fillId="6" borderId="16" xfId="0" applyFont="1" applyFill="1" applyBorder="1" applyAlignment="1">
      <alignment horizontal="left" vertical="top" wrapText="1"/>
    </xf>
    <xf numFmtId="0" fontId="1" fillId="6" borderId="21" xfId="0" applyFont="1" applyFill="1" applyBorder="1" applyAlignment="1">
      <alignment horizontal="left" vertical="top" wrapText="1"/>
    </xf>
    <xf numFmtId="0" fontId="1" fillId="6" borderId="17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49" fontId="1" fillId="0" borderId="7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 wrapText="1"/>
    </xf>
    <xf numFmtId="0" fontId="1" fillId="2" borderId="18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left" vertical="top" wrapText="1"/>
    </xf>
    <xf numFmtId="0" fontId="1" fillId="2" borderId="19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20" xfId="0" applyFont="1" applyFill="1" applyBorder="1" applyAlignment="1">
      <alignment horizontal="left" vertical="top" wrapText="1"/>
    </xf>
    <xf numFmtId="0" fontId="1" fillId="2" borderId="16" xfId="0" applyFont="1" applyFill="1" applyBorder="1" applyAlignment="1">
      <alignment horizontal="left" vertical="top" wrapText="1"/>
    </xf>
    <xf numFmtId="0" fontId="1" fillId="2" borderId="21" xfId="0" applyFont="1" applyFill="1" applyBorder="1" applyAlignment="1">
      <alignment horizontal="left" vertical="top" wrapText="1"/>
    </xf>
    <xf numFmtId="0" fontId="1" fillId="2" borderId="17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164" fontId="1" fillId="0" borderId="7" xfId="0" applyNumberFormat="1" applyFont="1" applyFill="1" applyBorder="1" applyAlignment="1">
      <alignment horizontal="center" vertical="top" wrapText="1"/>
    </xf>
    <xf numFmtId="164" fontId="1" fillId="0" borderId="10" xfId="0" applyNumberFormat="1" applyFont="1" applyFill="1" applyBorder="1" applyAlignment="1">
      <alignment horizontal="center" vertical="top" wrapText="1"/>
    </xf>
    <xf numFmtId="164" fontId="1" fillId="0" borderId="8" xfId="0" applyNumberFormat="1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0" fontId="1" fillId="6" borderId="7" xfId="0" applyFont="1" applyFill="1" applyBorder="1" applyAlignment="1">
      <alignment horizontal="left" vertical="top" wrapText="1"/>
    </xf>
    <xf numFmtId="0" fontId="1" fillId="6" borderId="10" xfId="0" applyFont="1" applyFill="1" applyBorder="1" applyAlignment="1">
      <alignment horizontal="left" vertical="top" wrapText="1"/>
    </xf>
    <xf numFmtId="0" fontId="1" fillId="6" borderId="8" xfId="0" applyFont="1" applyFill="1" applyBorder="1" applyAlignment="1">
      <alignment horizontal="left" vertical="top" wrapText="1"/>
    </xf>
    <xf numFmtId="49" fontId="6" fillId="0" borderId="0" xfId="0" applyNumberFormat="1" applyFont="1" applyAlignment="1">
      <alignment horizontal="right" vertical="center" wrapText="1"/>
    </xf>
    <xf numFmtId="0" fontId="7" fillId="0" borderId="0" xfId="0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topLeftCell="A25" workbookViewId="0">
      <selection activeCell="B44" sqref="B44"/>
    </sheetView>
  </sheetViews>
  <sheetFormatPr defaultRowHeight="12.75"/>
  <cols>
    <col min="1" max="1" width="3" style="3" customWidth="1"/>
    <col min="2" max="2" width="20.85546875" style="3" customWidth="1"/>
    <col min="3" max="3" width="11" style="3" customWidth="1"/>
    <col min="4" max="5" width="11.140625" style="3" customWidth="1"/>
    <col min="6" max="6" width="10.7109375" style="3" customWidth="1"/>
    <col min="7" max="7" width="10" style="3" customWidth="1"/>
    <col min="8" max="8" width="11.28515625" style="3" customWidth="1"/>
    <col min="9" max="9" width="9.28515625" style="3" bestFit="1" customWidth="1"/>
    <col min="10" max="16384" width="9.140625" style="3"/>
  </cols>
  <sheetData>
    <row r="1" spans="1:9">
      <c r="B1" s="50" t="s">
        <v>79</v>
      </c>
      <c r="C1" s="50"/>
      <c r="D1" s="50"/>
      <c r="E1" s="50"/>
      <c r="F1" s="50"/>
      <c r="G1" s="50"/>
      <c r="H1" s="50"/>
    </row>
    <row r="2" spans="1:9">
      <c r="B2" s="15"/>
      <c r="C2" s="15"/>
      <c r="D2" s="15"/>
      <c r="E2" s="15"/>
      <c r="F2" s="15"/>
      <c r="G2" s="15"/>
      <c r="H2" s="15"/>
    </row>
    <row r="3" spans="1:9" ht="13.5" thickBot="1">
      <c r="H3" s="3" t="s">
        <v>81</v>
      </c>
    </row>
    <row r="4" spans="1:9" ht="51">
      <c r="A4" s="53"/>
      <c r="B4" s="53" t="s">
        <v>0</v>
      </c>
      <c r="C4" s="51" t="s">
        <v>1</v>
      </c>
      <c r="D4" s="51" t="s">
        <v>2</v>
      </c>
      <c r="E4" s="2" t="s">
        <v>3</v>
      </c>
      <c r="F4" s="51" t="s">
        <v>4</v>
      </c>
      <c r="G4" s="51" t="s">
        <v>5</v>
      </c>
      <c r="H4" s="2" t="s">
        <v>6</v>
      </c>
    </row>
    <row r="5" spans="1:9" ht="26.25" thickBot="1">
      <c r="A5" s="54"/>
      <c r="B5" s="54"/>
      <c r="C5" s="52"/>
      <c r="D5" s="52"/>
      <c r="E5" s="5" t="s">
        <v>80</v>
      </c>
      <c r="F5" s="52"/>
      <c r="G5" s="52"/>
      <c r="H5" s="5" t="s">
        <v>7</v>
      </c>
    </row>
    <row r="6" spans="1:9" ht="13.5" thickBot="1">
      <c r="A6" s="4">
        <v>1</v>
      </c>
      <c r="B6" s="5">
        <v>2</v>
      </c>
      <c r="C6" s="5">
        <v>3</v>
      </c>
      <c r="D6" s="6">
        <v>4</v>
      </c>
      <c r="E6" s="5">
        <v>5</v>
      </c>
      <c r="F6" s="5">
        <v>6</v>
      </c>
      <c r="G6" s="5">
        <v>7</v>
      </c>
      <c r="H6" s="5">
        <v>9</v>
      </c>
    </row>
    <row r="7" spans="1:9" s="9" customFormat="1" ht="13.5" thickBot="1">
      <c r="A7" s="7"/>
      <c r="B7" s="8" t="s">
        <v>8</v>
      </c>
      <c r="C7" s="16">
        <v>4811708.37</v>
      </c>
      <c r="D7" s="16">
        <v>5081733.5999999996</v>
      </c>
      <c r="E7" s="16">
        <v>5489853.3799999999</v>
      </c>
      <c r="F7" s="16">
        <v>408119.78</v>
      </c>
      <c r="G7" s="16">
        <v>108</v>
      </c>
      <c r="H7" s="16">
        <v>5545353.3799999999</v>
      </c>
      <c r="I7" s="9">
        <f>E7-H7</f>
        <v>-55500</v>
      </c>
    </row>
    <row r="8" spans="1:9" s="9" customFormat="1" ht="26.25" thickBot="1">
      <c r="A8" s="10" t="s">
        <v>9</v>
      </c>
      <c r="B8" s="11" t="s">
        <v>10</v>
      </c>
      <c r="C8" s="17">
        <v>1243914.44</v>
      </c>
      <c r="D8" s="18">
        <v>1466000</v>
      </c>
      <c r="E8" s="17">
        <v>1466000</v>
      </c>
      <c r="F8" s="17">
        <v>0</v>
      </c>
      <c r="G8" s="17"/>
      <c r="H8" s="17">
        <v>1466000</v>
      </c>
      <c r="I8" s="9">
        <f t="shared" ref="I8:I50" si="0">E8-H8</f>
        <v>0</v>
      </c>
    </row>
    <row r="9" spans="1:9" s="9" customFormat="1" ht="13.5" thickBot="1">
      <c r="A9" s="10" t="s">
        <v>11</v>
      </c>
      <c r="B9" s="11" t="s">
        <v>12</v>
      </c>
      <c r="C9" s="17">
        <v>1127434.68</v>
      </c>
      <c r="D9" s="17">
        <v>942000</v>
      </c>
      <c r="E9" s="17">
        <v>942000</v>
      </c>
      <c r="F9" s="17">
        <v>0</v>
      </c>
      <c r="G9" s="17"/>
      <c r="H9" s="17">
        <v>942000</v>
      </c>
      <c r="I9" s="9">
        <f t="shared" si="0"/>
        <v>0</v>
      </c>
    </row>
    <row r="10" spans="1:9" ht="26.25" thickBot="1">
      <c r="A10" s="4" t="s">
        <v>13</v>
      </c>
      <c r="B10" s="12" t="s">
        <v>14</v>
      </c>
      <c r="C10" s="19">
        <v>271441.28999999998</v>
      </c>
      <c r="D10" s="20">
        <v>352000</v>
      </c>
      <c r="E10" s="19">
        <v>352000</v>
      </c>
      <c r="F10" s="19">
        <v>0</v>
      </c>
      <c r="G10" s="19"/>
      <c r="H10" s="19">
        <v>352000</v>
      </c>
      <c r="I10" s="3">
        <f t="shared" si="0"/>
        <v>0</v>
      </c>
    </row>
    <row r="11" spans="1:9" ht="39" thickBot="1">
      <c r="A11" s="4" t="s">
        <v>15</v>
      </c>
      <c r="B11" s="12" t="s">
        <v>16</v>
      </c>
      <c r="C11" s="19">
        <v>21</v>
      </c>
      <c r="D11" s="20"/>
      <c r="E11" s="19"/>
      <c r="F11" s="19"/>
      <c r="G11" s="19"/>
      <c r="H11" s="19">
        <v>500</v>
      </c>
      <c r="I11" s="3">
        <f t="shared" si="0"/>
        <v>-500</v>
      </c>
    </row>
    <row r="12" spans="1:9" ht="26.25" thickBot="1">
      <c r="A12" s="4" t="s">
        <v>17</v>
      </c>
      <c r="B12" s="12" t="s">
        <v>18</v>
      </c>
      <c r="C12" s="19">
        <v>427752.24</v>
      </c>
      <c r="D12" s="20">
        <v>102000</v>
      </c>
      <c r="E12" s="19">
        <v>102000</v>
      </c>
      <c r="F12" s="19">
        <v>0</v>
      </c>
      <c r="G12" s="19"/>
      <c r="H12" s="19">
        <v>102000</v>
      </c>
      <c r="I12" s="3">
        <f t="shared" si="0"/>
        <v>0</v>
      </c>
    </row>
    <row r="13" spans="1:9" ht="26.25" thickBot="1">
      <c r="A13" s="4" t="s">
        <v>19</v>
      </c>
      <c r="B13" s="12" t="s">
        <v>20</v>
      </c>
      <c r="C13" s="19">
        <v>414020.15</v>
      </c>
      <c r="D13" s="20">
        <v>478000</v>
      </c>
      <c r="E13" s="19">
        <v>478000</v>
      </c>
      <c r="F13" s="19">
        <v>0</v>
      </c>
      <c r="G13" s="19"/>
      <c r="H13" s="19">
        <v>478000</v>
      </c>
      <c r="I13" s="3">
        <f t="shared" si="0"/>
        <v>0</v>
      </c>
    </row>
    <row r="14" spans="1:9" ht="26.25" thickBot="1">
      <c r="A14" s="4" t="s">
        <v>21</v>
      </c>
      <c r="B14" s="12" t="s">
        <v>22</v>
      </c>
      <c r="C14" s="19">
        <v>14200</v>
      </c>
      <c r="D14" s="20">
        <v>10000</v>
      </c>
      <c r="E14" s="19">
        <v>10000</v>
      </c>
      <c r="F14" s="19">
        <v>0</v>
      </c>
      <c r="G14" s="19"/>
      <c r="H14" s="19">
        <v>15000</v>
      </c>
      <c r="I14" s="3">
        <f t="shared" si="0"/>
        <v>-5000</v>
      </c>
    </row>
    <row r="15" spans="1:9" s="9" customFormat="1" ht="13.5" thickBot="1">
      <c r="A15" s="10" t="s">
        <v>23</v>
      </c>
      <c r="B15" s="11" t="s">
        <v>24</v>
      </c>
      <c r="C15" s="17">
        <v>116479.76</v>
      </c>
      <c r="D15" s="18">
        <v>524000</v>
      </c>
      <c r="E15" s="17">
        <v>524000</v>
      </c>
      <c r="F15" s="17">
        <v>0</v>
      </c>
      <c r="G15" s="17"/>
      <c r="H15" s="17">
        <v>582000</v>
      </c>
      <c r="I15" s="9">
        <f t="shared" si="0"/>
        <v>-58000</v>
      </c>
    </row>
    <row r="16" spans="1:9" s="9" customFormat="1" ht="26.25" thickBot="1">
      <c r="A16" s="10" t="s">
        <v>25</v>
      </c>
      <c r="B16" s="11" t="s">
        <v>78</v>
      </c>
      <c r="C16" s="17">
        <v>3567793.93</v>
      </c>
      <c r="D16" s="18">
        <v>3615733.6</v>
      </c>
      <c r="E16" s="17">
        <v>4023853.38</v>
      </c>
      <c r="F16" s="17">
        <v>408119.78</v>
      </c>
      <c r="G16" s="17">
        <v>108</v>
      </c>
      <c r="H16" s="17">
        <v>4023853.38</v>
      </c>
      <c r="I16" s="9">
        <f t="shared" si="0"/>
        <v>0</v>
      </c>
    </row>
    <row r="17" spans="1:9" s="9" customFormat="1" ht="13.5" thickBot="1">
      <c r="A17" s="7"/>
      <c r="B17" s="8" t="s">
        <v>26</v>
      </c>
      <c r="C17" s="16">
        <v>4752718.7699999996</v>
      </c>
      <c r="D17" s="16">
        <v>5081733.5999999996</v>
      </c>
      <c r="E17" s="16">
        <v>5582816.25</v>
      </c>
      <c r="F17" s="16">
        <v>501082.65</v>
      </c>
      <c r="G17" s="16">
        <v>109</v>
      </c>
      <c r="H17" s="16">
        <v>5904853.3799999999</v>
      </c>
      <c r="I17" s="9">
        <f t="shared" si="0"/>
        <v>-322037.12999999989</v>
      </c>
    </row>
    <row r="18" spans="1:9" s="9" customFormat="1" ht="26.25" thickBot="1">
      <c r="A18" s="13" t="s">
        <v>9</v>
      </c>
      <c r="B18" s="14" t="s">
        <v>27</v>
      </c>
      <c r="C18" s="21">
        <v>1825558.46</v>
      </c>
      <c r="D18" s="21">
        <v>2029369</v>
      </c>
      <c r="E18" s="21">
        <v>2064259.78</v>
      </c>
      <c r="F18" s="21">
        <v>34890.78</v>
      </c>
      <c r="G18" s="21"/>
      <c r="H18" s="21">
        <v>2026796.91</v>
      </c>
      <c r="I18" s="9">
        <f t="shared" si="0"/>
        <v>37462.870000000112</v>
      </c>
    </row>
    <row r="19" spans="1:9" s="9" customFormat="1" ht="13.5" thickBot="1">
      <c r="A19" s="10"/>
      <c r="B19" s="12" t="s">
        <v>28</v>
      </c>
      <c r="C19" s="19"/>
      <c r="D19" s="20"/>
      <c r="E19" s="19"/>
      <c r="F19" s="19"/>
      <c r="G19" s="19"/>
      <c r="H19" s="17"/>
      <c r="I19" s="9">
        <f t="shared" si="0"/>
        <v>0</v>
      </c>
    </row>
    <row r="20" spans="1:9" ht="39.75" customHeight="1" thickBot="1">
      <c r="A20" s="4" t="s">
        <v>11</v>
      </c>
      <c r="B20" s="12" t="s">
        <v>29</v>
      </c>
      <c r="C20" s="19">
        <v>1542587.66</v>
      </c>
      <c r="D20" s="20">
        <v>1668949</v>
      </c>
      <c r="E20" s="19">
        <v>1703839.78</v>
      </c>
      <c r="F20" s="19">
        <v>34890.78</v>
      </c>
      <c r="G20" s="19">
        <v>102</v>
      </c>
      <c r="H20" s="19">
        <v>1703839.78</v>
      </c>
      <c r="I20" s="3">
        <f t="shared" si="0"/>
        <v>0</v>
      </c>
    </row>
    <row r="21" spans="1:9" ht="39" thickBot="1">
      <c r="A21" s="4"/>
      <c r="B21" s="12" t="s">
        <v>30</v>
      </c>
      <c r="C21" s="19">
        <v>1079405.18</v>
      </c>
      <c r="D21" s="20">
        <v>1185682</v>
      </c>
      <c r="E21" s="19">
        <v>1185682</v>
      </c>
      <c r="F21" s="19">
        <v>0</v>
      </c>
      <c r="G21" s="19">
        <v>0</v>
      </c>
      <c r="H21" s="19">
        <v>1185682</v>
      </c>
      <c r="I21" s="3">
        <f t="shared" si="0"/>
        <v>0</v>
      </c>
    </row>
    <row r="22" spans="1:9" ht="39" thickBot="1">
      <c r="A22" s="4"/>
      <c r="B22" s="12" t="s">
        <v>31</v>
      </c>
      <c r="C22" s="19"/>
      <c r="D22" s="19"/>
      <c r="E22" s="19"/>
      <c r="F22" s="19"/>
      <c r="G22" s="19"/>
      <c r="H22" s="19"/>
      <c r="I22" s="3">
        <f t="shared" si="0"/>
        <v>0</v>
      </c>
    </row>
    <row r="23" spans="1:9" ht="38.25" customHeight="1" thickBot="1">
      <c r="A23" s="4" t="s">
        <v>23</v>
      </c>
      <c r="B23" s="12" t="s">
        <v>32</v>
      </c>
      <c r="C23" s="19">
        <v>282970.8</v>
      </c>
      <c r="D23" s="20">
        <v>360420</v>
      </c>
      <c r="E23" s="19">
        <v>360420</v>
      </c>
      <c r="F23" s="19">
        <v>0</v>
      </c>
      <c r="G23" s="19">
        <v>0</v>
      </c>
      <c r="H23" s="19">
        <v>322957.13</v>
      </c>
      <c r="I23" s="3">
        <f t="shared" si="0"/>
        <v>37462.869999999995</v>
      </c>
    </row>
    <row r="24" spans="1:9" s="9" customFormat="1" ht="26.25" thickBot="1">
      <c r="A24" s="13" t="s">
        <v>33</v>
      </c>
      <c r="B24" s="14" t="s">
        <v>34</v>
      </c>
      <c r="C24" s="21">
        <f t="shared" ref="C24:H24" si="1">C25</f>
        <v>512505.02</v>
      </c>
      <c r="D24" s="21">
        <f t="shared" si="1"/>
        <v>537023</v>
      </c>
      <c r="E24" s="21">
        <f t="shared" si="1"/>
        <v>521039.25</v>
      </c>
      <c r="F24" s="21">
        <f t="shared" si="1"/>
        <v>-15983.75</v>
      </c>
      <c r="G24" s="21">
        <f t="shared" si="1"/>
        <v>96</v>
      </c>
      <c r="H24" s="21">
        <f t="shared" si="1"/>
        <v>521039.25</v>
      </c>
      <c r="I24" s="9">
        <f t="shared" si="0"/>
        <v>0</v>
      </c>
    </row>
    <row r="25" spans="1:9" ht="39" thickBot="1">
      <c r="A25" s="4">
        <v>1</v>
      </c>
      <c r="B25" s="12" t="s">
        <v>35</v>
      </c>
      <c r="C25" s="19">
        <f>C26+C28+C31</f>
        <v>512505.02</v>
      </c>
      <c r="D25" s="19">
        <f>D26+D28+D31</f>
        <v>537023</v>
      </c>
      <c r="E25" s="19">
        <f>E26+E28+E33</f>
        <v>521039.25</v>
      </c>
      <c r="F25" s="19">
        <f>F26+F28+F31</f>
        <v>-15983.75</v>
      </c>
      <c r="G25" s="19">
        <f>G26+G28+G31</f>
        <v>96</v>
      </c>
      <c r="H25" s="19">
        <f>H26+H28+H31</f>
        <v>521039.25</v>
      </c>
      <c r="I25" s="3">
        <f t="shared" si="0"/>
        <v>0</v>
      </c>
    </row>
    <row r="26" spans="1:9" ht="26.25" thickBot="1">
      <c r="A26" s="4" t="s">
        <v>23</v>
      </c>
      <c r="B26" s="12" t="s">
        <v>36</v>
      </c>
      <c r="C26" s="19">
        <v>61781.279999999999</v>
      </c>
      <c r="D26" s="20">
        <v>72000</v>
      </c>
      <c r="E26" s="19">
        <v>72000</v>
      </c>
      <c r="F26" s="19">
        <v>0</v>
      </c>
      <c r="G26" s="19"/>
      <c r="H26" s="19">
        <v>72000</v>
      </c>
      <c r="I26" s="3">
        <f t="shared" si="0"/>
        <v>0</v>
      </c>
    </row>
    <row r="27" spans="1:9" ht="26.25" thickBot="1">
      <c r="A27" s="4">
        <v>3</v>
      </c>
      <c r="B27" s="12" t="s">
        <v>37</v>
      </c>
      <c r="C27" s="19"/>
      <c r="D27" s="20"/>
      <c r="E27" s="19"/>
      <c r="F27" s="19"/>
      <c r="G27" s="19"/>
      <c r="H27" s="19"/>
      <c r="I27" s="3">
        <f t="shared" si="0"/>
        <v>0</v>
      </c>
    </row>
    <row r="28" spans="1:9" ht="51.75" thickBot="1">
      <c r="A28" s="4">
        <v>4</v>
      </c>
      <c r="B28" s="12" t="s">
        <v>38</v>
      </c>
      <c r="C28" s="20">
        <v>448123.74</v>
      </c>
      <c r="D28" s="20">
        <v>455023</v>
      </c>
      <c r="E28" s="19">
        <v>439039.25</v>
      </c>
      <c r="F28" s="19">
        <v>-15983.75</v>
      </c>
      <c r="G28" s="19">
        <v>96</v>
      </c>
      <c r="H28" s="19">
        <v>449039.25</v>
      </c>
      <c r="I28" s="3">
        <f t="shared" si="0"/>
        <v>-10000</v>
      </c>
    </row>
    <row r="29" spans="1:9" ht="26.25" thickBot="1">
      <c r="A29" s="4"/>
      <c r="B29" s="12" t="s">
        <v>39</v>
      </c>
      <c r="C29" s="19">
        <v>153312.99</v>
      </c>
      <c r="D29" s="20">
        <v>206900</v>
      </c>
      <c r="E29" s="19">
        <v>191581.25</v>
      </c>
      <c r="F29" s="19">
        <v>-15318.75</v>
      </c>
      <c r="G29" s="19">
        <v>92</v>
      </c>
      <c r="H29" s="19">
        <v>191581.25</v>
      </c>
      <c r="I29" s="3">
        <f t="shared" si="0"/>
        <v>0</v>
      </c>
    </row>
    <row r="30" spans="1:9" ht="26.25" thickBot="1">
      <c r="A30" s="4"/>
      <c r="B30" s="12" t="s">
        <v>40</v>
      </c>
      <c r="C30" s="19">
        <v>294810.75</v>
      </c>
      <c r="D30" s="20">
        <v>248123</v>
      </c>
      <c r="E30" s="19">
        <v>247458</v>
      </c>
      <c r="F30" s="19">
        <v>-665</v>
      </c>
      <c r="G30" s="19">
        <v>99</v>
      </c>
      <c r="H30" s="19">
        <v>247458</v>
      </c>
      <c r="I30" s="3">
        <f t="shared" si="0"/>
        <v>0</v>
      </c>
    </row>
    <row r="31" spans="1:9" ht="28.5" customHeight="1">
      <c r="A31" s="51" t="s">
        <v>41</v>
      </c>
      <c r="B31" s="56" t="s">
        <v>42</v>
      </c>
      <c r="C31" s="47">
        <v>2600</v>
      </c>
      <c r="D31" s="59">
        <v>10000</v>
      </c>
      <c r="E31" s="22"/>
      <c r="F31" s="47">
        <v>0</v>
      </c>
      <c r="G31" s="47"/>
      <c r="H31" s="47">
        <v>0</v>
      </c>
      <c r="I31" s="3">
        <f t="shared" si="0"/>
        <v>0</v>
      </c>
    </row>
    <row r="32" spans="1:9" ht="7.5" customHeight="1">
      <c r="A32" s="55"/>
      <c r="B32" s="57"/>
      <c r="C32" s="48"/>
      <c r="D32" s="60"/>
      <c r="E32" s="22"/>
      <c r="F32" s="48"/>
      <c r="G32" s="48"/>
      <c r="H32" s="48"/>
      <c r="I32" s="3">
        <f t="shared" si="0"/>
        <v>0</v>
      </c>
    </row>
    <row r="33" spans="1:9" ht="26.25" customHeight="1" thickBot="1">
      <c r="A33" s="52"/>
      <c r="B33" s="58"/>
      <c r="C33" s="49"/>
      <c r="D33" s="61"/>
      <c r="E33" s="23">
        <v>10000</v>
      </c>
      <c r="F33" s="49"/>
      <c r="G33" s="49"/>
      <c r="H33" s="49"/>
      <c r="I33" s="3">
        <f t="shared" si="0"/>
        <v>10000</v>
      </c>
    </row>
    <row r="34" spans="1:9" s="9" customFormat="1" ht="13.5" thickBot="1">
      <c r="A34" s="13" t="s">
        <v>43</v>
      </c>
      <c r="B34" s="14" t="s">
        <v>44</v>
      </c>
      <c r="C34" s="21">
        <v>2414655.29</v>
      </c>
      <c r="D34" s="21">
        <v>2515341.6</v>
      </c>
      <c r="E34" s="21">
        <v>2997517.22</v>
      </c>
      <c r="F34" s="21"/>
      <c r="G34" s="21"/>
      <c r="H34" s="21">
        <v>3357017.22</v>
      </c>
      <c r="I34" s="9">
        <f t="shared" si="0"/>
        <v>-359500</v>
      </c>
    </row>
    <row r="35" spans="1:9" ht="39" thickBot="1">
      <c r="A35" s="4" t="s">
        <v>11</v>
      </c>
      <c r="B35" s="12" t="s">
        <v>45</v>
      </c>
      <c r="C35" s="19">
        <v>41005.9</v>
      </c>
      <c r="D35" s="19"/>
      <c r="E35" s="19">
        <v>75325</v>
      </c>
      <c r="F35" s="19">
        <v>-75325</v>
      </c>
      <c r="G35" s="19">
        <v>100</v>
      </c>
      <c r="H35" s="19">
        <v>75325</v>
      </c>
      <c r="I35" s="3">
        <f t="shared" si="0"/>
        <v>0</v>
      </c>
    </row>
    <row r="36" spans="1:9" ht="13.5" hidden="1" thickBot="1">
      <c r="A36" s="4"/>
      <c r="B36" s="12"/>
      <c r="C36" s="19"/>
      <c r="D36" s="20"/>
      <c r="E36" s="19"/>
      <c r="F36" s="19"/>
      <c r="G36" s="19"/>
      <c r="H36" s="19"/>
      <c r="I36" s="3">
        <f t="shared" si="0"/>
        <v>0</v>
      </c>
    </row>
    <row r="37" spans="1:9" ht="39" customHeight="1" thickBot="1">
      <c r="A37" s="4">
        <v>2</v>
      </c>
      <c r="B37" s="12" t="s">
        <v>46</v>
      </c>
      <c r="C37" s="19">
        <v>2325848.59</v>
      </c>
      <c r="D37" s="20">
        <v>2515341.6</v>
      </c>
      <c r="E37" s="19">
        <v>2922192.22</v>
      </c>
      <c r="F37" s="19">
        <v>406850.62</v>
      </c>
      <c r="G37" s="19">
        <v>116</v>
      </c>
      <c r="H37" s="19">
        <v>3281692.22</v>
      </c>
      <c r="I37" s="3">
        <f t="shared" si="0"/>
        <v>-359500</v>
      </c>
    </row>
    <row r="38" spans="1:9" ht="51.75" thickBot="1">
      <c r="A38" s="4">
        <v>3</v>
      </c>
      <c r="B38" s="12" t="s">
        <v>47</v>
      </c>
      <c r="C38" s="19">
        <v>4000</v>
      </c>
      <c r="D38" s="24"/>
      <c r="E38" s="19"/>
      <c r="F38" s="19"/>
      <c r="G38" s="19"/>
      <c r="H38" s="19"/>
      <c r="I38" s="3">
        <f t="shared" si="0"/>
        <v>0</v>
      </c>
    </row>
    <row r="39" spans="1:9" ht="38.25" customHeight="1" thickBot="1">
      <c r="A39" s="4" t="s">
        <v>48</v>
      </c>
      <c r="B39" s="12" t="s">
        <v>49</v>
      </c>
      <c r="C39" s="19">
        <v>19200</v>
      </c>
      <c r="D39" s="20">
        <v>10000</v>
      </c>
      <c r="E39" s="19">
        <v>239683</v>
      </c>
      <c r="F39" s="19">
        <v>229683</v>
      </c>
      <c r="G39" s="19">
        <v>239.6</v>
      </c>
      <c r="H39" s="19">
        <v>239683</v>
      </c>
      <c r="I39" s="3">
        <f t="shared" si="0"/>
        <v>0</v>
      </c>
    </row>
    <row r="40" spans="1:9" ht="26.25" thickBot="1">
      <c r="A40" s="4" t="s">
        <v>41</v>
      </c>
      <c r="B40" s="12" t="s">
        <v>50</v>
      </c>
      <c r="C40" s="19">
        <v>1115383.98</v>
      </c>
      <c r="D40" s="20">
        <v>1017830.8</v>
      </c>
      <c r="E40" s="19">
        <v>871642.67</v>
      </c>
      <c r="F40" s="19">
        <v>-146188.13</v>
      </c>
      <c r="G40" s="19">
        <v>85</v>
      </c>
      <c r="H40" s="19">
        <v>871642.67</v>
      </c>
      <c r="I40" s="3">
        <f t="shared" si="0"/>
        <v>0</v>
      </c>
    </row>
    <row r="41" spans="1:9" ht="65.25" customHeight="1" thickBot="1">
      <c r="A41" s="4">
        <v>6</v>
      </c>
      <c r="B41" s="12" t="s">
        <v>51</v>
      </c>
      <c r="C41" s="19">
        <v>1096574.71</v>
      </c>
      <c r="D41" s="20">
        <v>1230093</v>
      </c>
      <c r="E41" s="19">
        <v>1543927</v>
      </c>
      <c r="F41" s="19">
        <v>313834</v>
      </c>
      <c r="G41" s="19">
        <v>124</v>
      </c>
      <c r="H41" s="19">
        <v>1903427</v>
      </c>
      <c r="I41" s="3">
        <f t="shared" si="0"/>
        <v>-359500</v>
      </c>
    </row>
    <row r="42" spans="1:9" ht="53.25" customHeight="1" thickBot="1">
      <c r="A42" s="4"/>
      <c r="B42" s="12" t="s">
        <v>52</v>
      </c>
      <c r="C42" s="19" t="s">
        <v>53</v>
      </c>
      <c r="D42" s="20" t="s">
        <v>54</v>
      </c>
      <c r="E42" s="19" t="s">
        <v>55</v>
      </c>
      <c r="F42" s="19" t="s">
        <v>56</v>
      </c>
      <c r="G42" s="19" t="s">
        <v>57</v>
      </c>
      <c r="H42" s="19" t="s">
        <v>58</v>
      </c>
      <c r="I42" s="3">
        <f t="shared" si="0"/>
        <v>-359500</v>
      </c>
    </row>
    <row r="43" spans="1:9" ht="26.25" thickBot="1">
      <c r="A43" s="4" t="s">
        <v>59</v>
      </c>
      <c r="B43" s="12" t="s">
        <v>60</v>
      </c>
      <c r="C43" s="19" t="s">
        <v>61</v>
      </c>
      <c r="D43" s="20" t="s">
        <v>62</v>
      </c>
      <c r="E43" s="19" t="s">
        <v>63</v>
      </c>
      <c r="F43" s="19" t="s">
        <v>64</v>
      </c>
      <c r="G43" s="19" t="s">
        <v>65</v>
      </c>
      <c r="H43" s="19" t="s">
        <v>63</v>
      </c>
      <c r="I43" s="3">
        <f t="shared" si="0"/>
        <v>0</v>
      </c>
    </row>
    <row r="44" spans="1:9" ht="13.5" thickBot="1">
      <c r="A44" s="4" t="s">
        <v>66</v>
      </c>
      <c r="B44" s="12" t="s">
        <v>67</v>
      </c>
      <c r="C44" s="19" t="s">
        <v>68</v>
      </c>
      <c r="D44" s="20" t="s">
        <v>68</v>
      </c>
      <c r="E44" s="19" t="s">
        <v>68</v>
      </c>
      <c r="F44" s="19" t="s">
        <v>69</v>
      </c>
      <c r="G44" s="19" t="s">
        <v>70</v>
      </c>
      <c r="H44" s="19" t="s">
        <v>68</v>
      </c>
      <c r="I44" s="3">
        <f t="shared" si="0"/>
        <v>0</v>
      </c>
    </row>
    <row r="45" spans="1:9" s="9" customFormat="1" ht="26.25" thickBot="1">
      <c r="A45" s="7"/>
      <c r="B45" s="8" t="s">
        <v>71</v>
      </c>
      <c r="C45" s="16">
        <f>C7-C17</f>
        <v>58989.600000000559</v>
      </c>
      <c r="D45" s="16">
        <f>D7-D17</f>
        <v>0</v>
      </c>
      <c r="E45" s="16">
        <f>E7-E17</f>
        <v>-92962.870000000112</v>
      </c>
      <c r="F45" s="16">
        <f>F7-F17</f>
        <v>-92962.87</v>
      </c>
      <c r="G45" s="16"/>
      <c r="H45" s="16" t="s">
        <v>72</v>
      </c>
      <c r="I45" s="9">
        <f t="shared" si="0"/>
        <v>266537.12999999989</v>
      </c>
    </row>
    <row r="46" spans="1:9" s="9" customFormat="1" ht="24" customHeight="1" thickBot="1">
      <c r="A46" s="7"/>
      <c r="B46" s="8" t="s">
        <v>73</v>
      </c>
      <c r="C46" s="16"/>
      <c r="D46" s="16"/>
      <c r="E46" s="16"/>
      <c r="F46" s="16"/>
      <c r="G46" s="16"/>
      <c r="H46" s="16"/>
      <c r="I46" s="9">
        <f t="shared" si="0"/>
        <v>0</v>
      </c>
    </row>
    <row r="47" spans="1:9" s="9" customFormat="1" ht="26.25" thickBot="1">
      <c r="A47" s="7"/>
      <c r="B47" s="8" t="s">
        <v>74</v>
      </c>
      <c r="C47" s="16">
        <f>C48+C49</f>
        <v>0</v>
      </c>
      <c r="D47" s="16"/>
      <c r="E47" s="16"/>
      <c r="F47" s="16"/>
      <c r="G47" s="16"/>
      <c r="H47" s="16"/>
      <c r="I47" s="9">
        <f t="shared" si="0"/>
        <v>0</v>
      </c>
    </row>
    <row r="48" spans="1:9" ht="20.25" customHeight="1" thickBot="1">
      <c r="A48" s="4"/>
      <c r="B48" s="12" t="s">
        <v>75</v>
      </c>
      <c r="C48" s="19"/>
      <c r="D48" s="20"/>
      <c r="E48" s="20"/>
      <c r="F48" s="20"/>
      <c r="G48" s="25"/>
      <c r="H48" s="23"/>
      <c r="I48" s="3">
        <f t="shared" si="0"/>
        <v>0</v>
      </c>
    </row>
    <row r="49" spans="1:9" ht="26.25" thickBot="1">
      <c r="A49" s="4"/>
      <c r="B49" s="12" t="s">
        <v>76</v>
      </c>
      <c r="C49" s="19"/>
      <c r="D49" s="20"/>
      <c r="E49" s="20"/>
      <c r="F49" s="20"/>
      <c r="G49" s="25"/>
      <c r="H49" s="19"/>
      <c r="I49" s="3">
        <f t="shared" si="0"/>
        <v>0</v>
      </c>
    </row>
    <row r="50" spans="1:9" s="9" customFormat="1" ht="26.25" thickBot="1">
      <c r="A50" s="7"/>
      <c r="B50" s="8" t="s">
        <v>77</v>
      </c>
      <c r="C50" s="25"/>
      <c r="D50" s="25"/>
      <c r="E50" s="25"/>
      <c r="F50" s="25"/>
      <c r="G50" s="25"/>
      <c r="H50" s="26"/>
      <c r="I50" s="9">
        <f t="shared" si="0"/>
        <v>0</v>
      </c>
    </row>
  </sheetData>
  <mergeCells count="14">
    <mergeCell ref="A4:A5"/>
    <mergeCell ref="B4:B5"/>
    <mergeCell ref="C4:C5"/>
    <mergeCell ref="D4:D5"/>
    <mergeCell ref="A31:A33"/>
    <mergeCell ref="B31:B33"/>
    <mergeCell ref="C31:C33"/>
    <mergeCell ref="D31:D33"/>
    <mergeCell ref="H31:H33"/>
    <mergeCell ref="B1:H1"/>
    <mergeCell ref="F4:F5"/>
    <mergeCell ref="G4:G5"/>
    <mergeCell ref="F31:F33"/>
    <mergeCell ref="G31:G33"/>
  </mergeCells>
  <phoneticPr fontId="0" type="noConversion"/>
  <pageMargins left="0.39370078740157483" right="0.39370078740157483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3"/>
  <sheetViews>
    <sheetView tabSelected="1" view="pageBreakPreview" zoomScale="70" zoomScaleSheetLayoutView="70" workbookViewId="0">
      <selection activeCell="T11" sqref="T11:T13"/>
    </sheetView>
  </sheetViews>
  <sheetFormatPr defaultRowHeight="12.75"/>
  <cols>
    <col min="1" max="1" width="5.42578125" style="1" customWidth="1"/>
    <col min="2" max="2" width="34.85546875" style="1" customWidth="1"/>
    <col min="3" max="3" width="6.5703125" style="1" customWidth="1"/>
    <col min="4" max="4" width="7.42578125" style="1" bestFit="1" customWidth="1"/>
    <col min="5" max="5" width="17.7109375" style="38" bestFit="1" customWidth="1"/>
    <col min="6" max="6" width="13" style="38" bestFit="1" customWidth="1"/>
    <col min="7" max="7" width="10.7109375" style="38" customWidth="1"/>
    <col min="8" max="8" width="8" style="38" customWidth="1"/>
    <col min="9" max="9" width="8" style="38" bestFit="1" customWidth="1"/>
    <col min="10" max="10" width="13" style="38" bestFit="1" customWidth="1"/>
    <col min="11" max="11" width="12.5703125" style="38" customWidth="1"/>
    <col min="12" max="12" width="12" style="38" bestFit="1" customWidth="1"/>
    <col min="13" max="13" width="27.5703125" style="1" customWidth="1"/>
    <col min="14" max="14" width="9.85546875" style="1" customWidth="1"/>
    <col min="15" max="15" width="6.7109375" style="1" customWidth="1"/>
    <col min="16" max="20" width="8.85546875" style="1" customWidth="1"/>
    <col min="21" max="21" width="7.42578125" style="1" customWidth="1"/>
    <col min="22" max="16384" width="9.140625" style="1"/>
  </cols>
  <sheetData>
    <row r="1" spans="1:22" ht="15">
      <c r="A1" s="141" t="s">
        <v>127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</row>
    <row r="2" spans="1:22" ht="15">
      <c r="A2" s="141" t="s">
        <v>124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2" ht="15">
      <c r="A3" s="141" t="s">
        <v>110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</row>
    <row r="4" spans="1:22" ht="21" customHeight="1">
      <c r="A4" s="141" t="s">
        <v>125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</row>
    <row r="5" spans="1:22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</row>
    <row r="6" spans="1:22">
      <c r="A6" s="70" t="s">
        <v>122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</row>
    <row r="7" spans="1:22" ht="16.5" customHeight="1">
      <c r="A7" s="80" t="s">
        <v>123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</row>
    <row r="8" spans="1:22" ht="16.5" customHeight="1">
      <c r="A8" s="80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</row>
    <row r="9" spans="1:22" ht="15.75" customHeight="1">
      <c r="A9" s="68" t="s">
        <v>87</v>
      </c>
      <c r="B9" s="68" t="s">
        <v>113</v>
      </c>
      <c r="C9" s="68" t="s">
        <v>88</v>
      </c>
      <c r="D9" s="68"/>
      <c r="E9" s="68" t="s">
        <v>89</v>
      </c>
      <c r="F9" s="68"/>
      <c r="G9" s="68"/>
      <c r="H9" s="68"/>
      <c r="I9" s="68"/>
      <c r="J9" s="68"/>
      <c r="K9" s="68"/>
      <c r="L9" s="68"/>
      <c r="M9" s="69" t="s">
        <v>104</v>
      </c>
      <c r="N9" s="106"/>
      <c r="O9" s="106"/>
      <c r="P9" s="106"/>
      <c r="Q9" s="106"/>
      <c r="R9" s="106"/>
      <c r="S9" s="106"/>
      <c r="T9" s="106"/>
      <c r="U9" s="106"/>
    </row>
    <row r="10" spans="1:22" ht="18.75" customHeight="1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 t="s">
        <v>82</v>
      </c>
      <c r="N10" s="68" t="s">
        <v>83</v>
      </c>
      <c r="O10" s="68" t="s">
        <v>84</v>
      </c>
      <c r="P10" s="69"/>
      <c r="Q10" s="69"/>
      <c r="R10" s="69"/>
      <c r="S10" s="69"/>
      <c r="T10" s="69"/>
      <c r="U10" s="69"/>
    </row>
    <row r="11" spans="1:22" ht="13.5" customHeight="1">
      <c r="A11" s="68"/>
      <c r="B11" s="68"/>
      <c r="C11" s="68"/>
      <c r="D11" s="68"/>
      <c r="E11" s="79" t="s">
        <v>90</v>
      </c>
      <c r="F11" s="102" t="s">
        <v>85</v>
      </c>
      <c r="G11" s="74" t="s">
        <v>91</v>
      </c>
      <c r="H11" s="75"/>
      <c r="I11" s="75"/>
      <c r="J11" s="75"/>
      <c r="K11" s="75"/>
      <c r="L11" s="76"/>
      <c r="M11" s="68"/>
      <c r="N11" s="68"/>
      <c r="O11" s="68" t="s">
        <v>85</v>
      </c>
      <c r="P11" s="71">
        <v>2019</v>
      </c>
      <c r="Q11" s="71">
        <v>2020</v>
      </c>
      <c r="R11" s="71">
        <v>2021</v>
      </c>
      <c r="S11" s="71">
        <v>2022</v>
      </c>
      <c r="T11" s="71">
        <v>2023</v>
      </c>
      <c r="U11" s="71">
        <v>2024</v>
      </c>
    </row>
    <row r="12" spans="1:22" ht="19.5" customHeight="1">
      <c r="A12" s="68"/>
      <c r="B12" s="68"/>
      <c r="C12" s="68"/>
      <c r="D12" s="68"/>
      <c r="E12" s="79"/>
      <c r="F12" s="103"/>
      <c r="G12" s="42">
        <v>2019</v>
      </c>
      <c r="H12" s="42">
        <v>2020</v>
      </c>
      <c r="I12" s="42">
        <v>2021</v>
      </c>
      <c r="J12" s="42">
        <v>2022</v>
      </c>
      <c r="K12" s="42">
        <v>2023</v>
      </c>
      <c r="L12" s="77">
        <v>2024</v>
      </c>
      <c r="M12" s="68"/>
      <c r="N12" s="68"/>
      <c r="O12" s="68"/>
      <c r="P12" s="72"/>
      <c r="Q12" s="72"/>
      <c r="R12" s="72"/>
      <c r="S12" s="72"/>
      <c r="T12" s="72"/>
      <c r="U12" s="72"/>
    </row>
    <row r="13" spans="1:22" ht="15.75" customHeight="1">
      <c r="A13" s="68"/>
      <c r="B13" s="68"/>
      <c r="C13" s="29" t="s">
        <v>114</v>
      </c>
      <c r="D13" s="29" t="s">
        <v>93</v>
      </c>
      <c r="E13" s="79"/>
      <c r="F13" s="104"/>
      <c r="G13" s="43"/>
      <c r="H13" s="43"/>
      <c r="I13" s="43"/>
      <c r="J13" s="43"/>
      <c r="K13" s="43"/>
      <c r="L13" s="78"/>
      <c r="M13" s="68"/>
      <c r="N13" s="68"/>
      <c r="O13" s="68"/>
      <c r="P13" s="73"/>
      <c r="Q13" s="73"/>
      <c r="R13" s="73"/>
      <c r="S13" s="73"/>
      <c r="T13" s="73"/>
      <c r="U13" s="73"/>
    </row>
    <row r="14" spans="1:22" s="27" customFormat="1">
      <c r="A14" s="30">
        <v>1</v>
      </c>
      <c r="B14" s="30">
        <v>2</v>
      </c>
      <c r="C14" s="30">
        <v>3</v>
      </c>
      <c r="D14" s="30">
        <v>4</v>
      </c>
      <c r="E14" s="31">
        <v>5</v>
      </c>
      <c r="F14" s="31">
        <v>6</v>
      </c>
      <c r="G14" s="31">
        <v>4</v>
      </c>
      <c r="H14" s="31">
        <v>5</v>
      </c>
      <c r="I14" s="31">
        <v>6</v>
      </c>
      <c r="J14" s="31">
        <v>7</v>
      </c>
      <c r="K14" s="31">
        <v>8</v>
      </c>
      <c r="L14" s="31">
        <v>10</v>
      </c>
      <c r="M14" s="30">
        <v>11</v>
      </c>
      <c r="N14" s="30">
        <v>12</v>
      </c>
      <c r="O14" s="30">
        <v>13</v>
      </c>
      <c r="P14" s="32">
        <v>15</v>
      </c>
      <c r="Q14" s="32">
        <v>16</v>
      </c>
      <c r="R14" s="32">
        <v>17</v>
      </c>
      <c r="S14" s="32">
        <v>18</v>
      </c>
      <c r="T14" s="32">
        <v>19</v>
      </c>
      <c r="U14" s="32">
        <v>20</v>
      </c>
    </row>
    <row r="15" spans="1:22" ht="24.75" customHeight="1">
      <c r="A15" s="107" t="s">
        <v>116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0"/>
      <c r="O15" s="100"/>
      <c r="P15" s="100"/>
      <c r="Q15" s="100"/>
      <c r="R15" s="100"/>
      <c r="S15" s="100"/>
      <c r="T15" s="100"/>
      <c r="U15" s="100"/>
    </row>
    <row r="16" spans="1:22" ht="28.5" customHeight="1">
      <c r="A16" s="107" t="s">
        <v>115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</row>
    <row r="17" spans="1:21" ht="32.25" customHeight="1">
      <c r="A17" s="33">
        <v>1</v>
      </c>
      <c r="B17" s="110" t="s">
        <v>117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2"/>
      <c r="M17" s="34"/>
      <c r="N17" s="34"/>
      <c r="O17" s="34"/>
      <c r="P17" s="35"/>
      <c r="Q17" s="35"/>
      <c r="R17" s="35"/>
      <c r="S17" s="35"/>
      <c r="T17" s="35"/>
      <c r="U17" s="35"/>
    </row>
    <row r="18" spans="1:21" ht="12.75" customHeight="1">
      <c r="A18" s="33"/>
      <c r="B18" s="93" t="s">
        <v>105</v>
      </c>
      <c r="C18" s="94"/>
      <c r="D18" s="95"/>
      <c r="E18" s="36" t="s">
        <v>92</v>
      </c>
      <c r="F18" s="36">
        <f>F19</f>
        <v>3668257.2</v>
      </c>
      <c r="G18" s="36">
        <f>G24+G56+G62</f>
        <v>0</v>
      </c>
      <c r="H18" s="36">
        <v>0</v>
      </c>
      <c r="I18" s="36">
        <v>0</v>
      </c>
      <c r="J18" s="36">
        <f>J19</f>
        <v>2008077.2</v>
      </c>
      <c r="K18" s="36">
        <f>K19</f>
        <v>811320</v>
      </c>
      <c r="L18" s="36">
        <f t="shared" ref="L18" si="0">L19</f>
        <v>848860</v>
      </c>
      <c r="M18" s="62"/>
      <c r="N18" s="62"/>
      <c r="O18" s="62"/>
      <c r="P18" s="62"/>
      <c r="Q18" s="62"/>
      <c r="R18" s="62"/>
      <c r="S18" s="62"/>
      <c r="T18" s="62"/>
      <c r="U18" s="62"/>
    </row>
    <row r="19" spans="1:21" ht="25.5">
      <c r="A19" s="33"/>
      <c r="B19" s="96"/>
      <c r="C19" s="97"/>
      <c r="D19" s="98"/>
      <c r="E19" s="36" t="s">
        <v>95</v>
      </c>
      <c r="F19" s="36">
        <f>F23+F20+F21</f>
        <v>3668257.2</v>
      </c>
      <c r="G19" s="36">
        <f>G20+G21+G22+G23</f>
        <v>0</v>
      </c>
      <c r="H19" s="36">
        <f t="shared" ref="H19:L19" si="1">H20+H21+H22+H23</f>
        <v>0</v>
      </c>
      <c r="I19" s="36">
        <f t="shared" si="1"/>
        <v>0</v>
      </c>
      <c r="J19" s="36">
        <f t="shared" si="1"/>
        <v>2008077.2</v>
      </c>
      <c r="K19" s="36">
        <f t="shared" si="1"/>
        <v>811320</v>
      </c>
      <c r="L19" s="36">
        <f t="shared" si="1"/>
        <v>848860</v>
      </c>
      <c r="M19" s="63"/>
      <c r="N19" s="63"/>
      <c r="O19" s="63"/>
      <c r="P19" s="63"/>
      <c r="Q19" s="63"/>
      <c r="R19" s="63"/>
      <c r="S19" s="63"/>
      <c r="T19" s="63"/>
      <c r="U19" s="63"/>
    </row>
    <row r="20" spans="1:21" ht="25.5" customHeight="1">
      <c r="A20" s="33"/>
      <c r="B20" s="96"/>
      <c r="C20" s="97"/>
      <c r="D20" s="98"/>
      <c r="E20" s="36" t="s">
        <v>10</v>
      </c>
      <c r="F20" s="36">
        <f>G20+H20+I20+J20+K20+L20</f>
        <v>2088257.2</v>
      </c>
      <c r="G20" s="36">
        <f>G26+G58+G64</f>
        <v>0</v>
      </c>
      <c r="H20" s="36">
        <f t="shared" ref="H20:L20" si="2">H26+H58+H64</f>
        <v>0</v>
      </c>
      <c r="I20" s="36">
        <f t="shared" si="2"/>
        <v>0</v>
      </c>
      <c r="J20" s="36">
        <f t="shared" si="2"/>
        <v>428077.2</v>
      </c>
      <c r="K20" s="36">
        <f t="shared" si="2"/>
        <v>811320</v>
      </c>
      <c r="L20" s="36">
        <f t="shared" si="2"/>
        <v>848860</v>
      </c>
      <c r="M20" s="63"/>
      <c r="N20" s="63"/>
      <c r="O20" s="63"/>
      <c r="P20" s="63"/>
      <c r="Q20" s="63"/>
      <c r="R20" s="63"/>
      <c r="S20" s="63"/>
      <c r="T20" s="63"/>
      <c r="U20" s="63"/>
    </row>
    <row r="21" spans="1:21" ht="25.5" customHeight="1">
      <c r="A21" s="33"/>
      <c r="B21" s="96"/>
      <c r="C21" s="97"/>
      <c r="D21" s="98"/>
      <c r="E21" s="36" t="s">
        <v>96</v>
      </c>
      <c r="F21" s="36">
        <f>G21+H21+I21+J21+K21+L21</f>
        <v>1235000</v>
      </c>
      <c r="G21" s="36">
        <f>G27+G59+G65</f>
        <v>0</v>
      </c>
      <c r="H21" s="36">
        <f t="shared" ref="H21:L21" si="3">H27+H59+H65</f>
        <v>0</v>
      </c>
      <c r="I21" s="36">
        <f t="shared" si="3"/>
        <v>0</v>
      </c>
      <c r="J21" s="36">
        <f t="shared" si="3"/>
        <v>1235000</v>
      </c>
      <c r="K21" s="36">
        <f t="shared" si="3"/>
        <v>0</v>
      </c>
      <c r="L21" s="36">
        <f t="shared" si="3"/>
        <v>0</v>
      </c>
      <c r="M21" s="63"/>
      <c r="N21" s="63"/>
      <c r="O21" s="63"/>
      <c r="P21" s="63"/>
      <c r="Q21" s="63"/>
      <c r="R21" s="63"/>
      <c r="S21" s="63"/>
      <c r="T21" s="63"/>
      <c r="U21" s="63"/>
    </row>
    <row r="22" spans="1:21" ht="25.5">
      <c r="A22" s="33"/>
      <c r="B22" s="96"/>
      <c r="C22" s="97"/>
      <c r="D22" s="98"/>
      <c r="E22" s="36" t="s">
        <v>97</v>
      </c>
      <c r="F22" s="36">
        <f>G22+H22+I22+J22+K22+L22</f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63"/>
      <c r="N22" s="63"/>
      <c r="O22" s="63"/>
      <c r="P22" s="63"/>
      <c r="Q22" s="63"/>
      <c r="R22" s="63"/>
      <c r="S22" s="63"/>
      <c r="T22" s="63"/>
      <c r="U22" s="63"/>
    </row>
    <row r="23" spans="1:21" ht="26.25" customHeight="1">
      <c r="A23" s="33"/>
      <c r="B23" s="99"/>
      <c r="C23" s="100"/>
      <c r="D23" s="101"/>
      <c r="E23" s="36" t="s">
        <v>98</v>
      </c>
      <c r="F23" s="36">
        <f>G23+H23+I23+J23+K23+L23</f>
        <v>345000</v>
      </c>
      <c r="G23" s="36">
        <f>G29+G61+G67</f>
        <v>0</v>
      </c>
      <c r="H23" s="36">
        <f t="shared" ref="H23:L23" si="4">H29+H61+H67</f>
        <v>0</v>
      </c>
      <c r="I23" s="36">
        <f t="shared" si="4"/>
        <v>0</v>
      </c>
      <c r="J23" s="36">
        <f t="shared" si="4"/>
        <v>345000</v>
      </c>
      <c r="K23" s="36">
        <f t="shared" si="4"/>
        <v>0</v>
      </c>
      <c r="L23" s="36">
        <f t="shared" si="4"/>
        <v>0</v>
      </c>
      <c r="M23" s="64"/>
      <c r="N23" s="64"/>
      <c r="O23" s="64"/>
      <c r="P23" s="64"/>
      <c r="Q23" s="64"/>
      <c r="R23" s="64"/>
      <c r="S23" s="64"/>
      <c r="T23" s="64"/>
      <c r="U23" s="64"/>
    </row>
    <row r="24" spans="1:21" ht="26.25" customHeight="1">
      <c r="A24" s="33"/>
      <c r="B24" s="84" t="s">
        <v>126</v>
      </c>
      <c r="C24" s="85"/>
      <c r="D24" s="86"/>
      <c r="E24" s="45" t="s">
        <v>92</v>
      </c>
      <c r="F24" s="45">
        <f>F25</f>
        <v>8077.2</v>
      </c>
      <c r="G24" s="45">
        <v>0</v>
      </c>
      <c r="H24" s="45">
        <v>0</v>
      </c>
      <c r="I24" s="45">
        <v>0</v>
      </c>
      <c r="J24" s="45">
        <v>8077.2</v>
      </c>
      <c r="K24" s="45">
        <v>0</v>
      </c>
      <c r="L24" s="45">
        <v>0</v>
      </c>
      <c r="M24" s="81" t="s">
        <v>109</v>
      </c>
      <c r="N24" s="62" t="s">
        <v>120</v>
      </c>
      <c r="O24" s="105">
        <v>1</v>
      </c>
      <c r="P24" s="62">
        <v>0</v>
      </c>
      <c r="Q24" s="62">
        <v>0</v>
      </c>
      <c r="R24" s="62">
        <v>0</v>
      </c>
      <c r="S24" s="62">
        <v>1</v>
      </c>
      <c r="T24" s="62"/>
      <c r="U24" s="62">
        <v>0</v>
      </c>
    </row>
    <row r="25" spans="1:21" ht="26.25" customHeight="1">
      <c r="A25" s="33"/>
      <c r="B25" s="87"/>
      <c r="C25" s="88"/>
      <c r="D25" s="89"/>
      <c r="E25" s="45" t="s">
        <v>95</v>
      </c>
      <c r="F25" s="45">
        <f>F29+F28+F27+F26</f>
        <v>8077.2</v>
      </c>
      <c r="G25" s="45">
        <v>0</v>
      </c>
      <c r="H25" s="45">
        <v>0</v>
      </c>
      <c r="I25" s="45">
        <v>0</v>
      </c>
      <c r="J25" s="45">
        <v>8077.2</v>
      </c>
      <c r="K25" s="45">
        <v>0</v>
      </c>
      <c r="L25" s="45">
        <v>0</v>
      </c>
      <c r="M25" s="82"/>
      <c r="N25" s="63"/>
      <c r="O25" s="105"/>
      <c r="P25" s="63"/>
      <c r="Q25" s="63"/>
      <c r="R25" s="63"/>
      <c r="S25" s="63"/>
      <c r="T25" s="63"/>
      <c r="U25" s="63"/>
    </row>
    <row r="26" spans="1:21" ht="26.25" customHeight="1">
      <c r="A26" s="33"/>
      <c r="B26" s="87"/>
      <c r="C26" s="88"/>
      <c r="D26" s="89"/>
      <c r="E26" s="45" t="s">
        <v>10</v>
      </c>
      <c r="F26" s="45">
        <f>G26+H26+I26+J26+K26+L26</f>
        <v>8077.2</v>
      </c>
      <c r="G26" s="45">
        <v>0</v>
      </c>
      <c r="H26" s="45">
        <v>0</v>
      </c>
      <c r="I26" s="45">
        <v>0</v>
      </c>
      <c r="J26" s="45">
        <v>8077.2</v>
      </c>
      <c r="K26" s="45">
        <v>0</v>
      </c>
      <c r="L26" s="45">
        <v>0</v>
      </c>
      <c r="M26" s="82"/>
      <c r="N26" s="63"/>
      <c r="O26" s="105"/>
      <c r="P26" s="63"/>
      <c r="Q26" s="63"/>
      <c r="R26" s="63"/>
      <c r="S26" s="63"/>
      <c r="T26" s="63"/>
      <c r="U26" s="63"/>
    </row>
    <row r="27" spans="1:21" ht="26.25" customHeight="1">
      <c r="A27" s="33"/>
      <c r="B27" s="87"/>
      <c r="C27" s="88"/>
      <c r="D27" s="89"/>
      <c r="E27" s="45" t="s">
        <v>96</v>
      </c>
      <c r="F27" s="45">
        <f>G27+H27+I27+J27+K27+L27</f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82"/>
      <c r="N27" s="63"/>
      <c r="O27" s="105"/>
      <c r="P27" s="63"/>
      <c r="Q27" s="63"/>
      <c r="R27" s="63"/>
      <c r="S27" s="63"/>
      <c r="T27" s="63"/>
      <c r="U27" s="63"/>
    </row>
    <row r="28" spans="1:21" ht="26.25" customHeight="1">
      <c r="A28" s="33"/>
      <c r="B28" s="87"/>
      <c r="C28" s="88"/>
      <c r="D28" s="89"/>
      <c r="E28" s="45" t="s">
        <v>97</v>
      </c>
      <c r="F28" s="45">
        <f>G28+H28+I28+J28+K28+L28</f>
        <v>0</v>
      </c>
      <c r="G28" s="45">
        <v>0</v>
      </c>
      <c r="H28" s="45">
        <v>0</v>
      </c>
      <c r="I28" s="45">
        <v>0</v>
      </c>
      <c r="J28" s="45">
        <v>0</v>
      </c>
      <c r="K28" s="45">
        <v>0</v>
      </c>
      <c r="L28" s="45">
        <v>0</v>
      </c>
      <c r="M28" s="82"/>
      <c r="N28" s="63"/>
      <c r="O28" s="105"/>
      <c r="P28" s="63"/>
      <c r="Q28" s="63"/>
      <c r="R28" s="63"/>
      <c r="S28" s="63"/>
      <c r="T28" s="63"/>
      <c r="U28" s="63"/>
    </row>
    <row r="29" spans="1:21" ht="25.5" customHeight="1">
      <c r="A29" s="33"/>
      <c r="B29" s="90"/>
      <c r="C29" s="91"/>
      <c r="D29" s="92"/>
      <c r="E29" s="45" t="s">
        <v>98</v>
      </c>
      <c r="F29" s="45">
        <f>G29+H29+I29+J29+K29+L29</f>
        <v>0</v>
      </c>
      <c r="G29" s="45">
        <v>0</v>
      </c>
      <c r="H29" s="45">
        <v>0</v>
      </c>
      <c r="I29" s="45">
        <v>0</v>
      </c>
      <c r="J29" s="45">
        <v>0</v>
      </c>
      <c r="K29" s="45">
        <v>0</v>
      </c>
      <c r="L29" s="45">
        <v>0</v>
      </c>
      <c r="M29" s="83"/>
      <c r="N29" s="63"/>
      <c r="O29" s="105"/>
      <c r="P29" s="63"/>
      <c r="Q29" s="63"/>
      <c r="R29" s="63"/>
      <c r="S29" s="63"/>
      <c r="T29" s="63"/>
      <c r="U29" s="63"/>
    </row>
    <row r="30" spans="1:21" ht="27" hidden="1" customHeight="1">
      <c r="A30" s="107" t="s">
        <v>111</v>
      </c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0"/>
      <c r="O30" s="100"/>
      <c r="P30" s="100"/>
      <c r="Q30" s="100"/>
      <c r="R30" s="100"/>
      <c r="S30" s="100"/>
      <c r="T30" s="100"/>
      <c r="U30" s="100"/>
    </row>
    <row r="31" spans="1:21" ht="12.75" hidden="1" customHeight="1">
      <c r="A31" s="33" t="s">
        <v>94</v>
      </c>
      <c r="B31" s="110" t="s">
        <v>112</v>
      </c>
      <c r="C31" s="111"/>
      <c r="D31" s="111"/>
      <c r="E31" s="111"/>
      <c r="F31" s="111"/>
      <c r="G31" s="111"/>
      <c r="H31" s="111"/>
      <c r="I31" s="111"/>
      <c r="J31" s="111"/>
      <c r="K31" s="111"/>
      <c r="L31" s="112"/>
      <c r="M31" s="34" t="s">
        <v>86</v>
      </c>
      <c r="N31" s="34"/>
      <c r="O31" s="34"/>
      <c r="P31" s="35"/>
      <c r="Q31" s="35"/>
      <c r="R31" s="35"/>
      <c r="S31" s="35"/>
      <c r="T31" s="35"/>
      <c r="U31" s="35"/>
    </row>
    <row r="32" spans="1:21" ht="12.75" hidden="1" customHeight="1">
      <c r="A32" s="33"/>
      <c r="B32" s="93" t="s">
        <v>105</v>
      </c>
      <c r="C32" s="113"/>
      <c r="D32" s="114"/>
      <c r="E32" s="36" t="s">
        <v>92</v>
      </c>
      <c r="F32" s="37">
        <f>F38+F44+F50</f>
        <v>1688</v>
      </c>
      <c r="G32" s="37">
        <v>400</v>
      </c>
      <c r="H32" s="37">
        <v>0</v>
      </c>
      <c r="I32" s="37">
        <v>0</v>
      </c>
      <c r="J32" s="37">
        <v>338</v>
      </c>
      <c r="K32" s="37">
        <v>0</v>
      </c>
      <c r="L32" s="37">
        <v>550</v>
      </c>
      <c r="M32" s="62"/>
      <c r="N32" s="62"/>
      <c r="O32" s="62"/>
      <c r="P32" s="62"/>
      <c r="Q32" s="62"/>
      <c r="R32" s="62"/>
      <c r="S32" s="62"/>
      <c r="T32" s="62"/>
      <c r="U32" s="62"/>
    </row>
    <row r="33" spans="1:21" ht="25.5" hidden="1" customHeight="1">
      <c r="A33" s="33"/>
      <c r="B33" s="115"/>
      <c r="C33" s="116"/>
      <c r="D33" s="117"/>
      <c r="E33" s="36" t="s">
        <v>95</v>
      </c>
      <c r="F33" s="37">
        <f>F39+F45+F51</f>
        <v>1688</v>
      </c>
      <c r="G33" s="37">
        <v>400</v>
      </c>
      <c r="H33" s="37">
        <v>0</v>
      </c>
      <c r="I33" s="37">
        <v>0</v>
      </c>
      <c r="J33" s="37">
        <v>338</v>
      </c>
      <c r="K33" s="37">
        <v>0</v>
      </c>
      <c r="L33" s="37">
        <v>550</v>
      </c>
      <c r="M33" s="63"/>
      <c r="N33" s="63"/>
      <c r="O33" s="63"/>
      <c r="P33" s="63"/>
      <c r="Q33" s="63"/>
      <c r="R33" s="63"/>
      <c r="S33" s="63"/>
      <c r="T33" s="63"/>
      <c r="U33" s="63"/>
    </row>
    <row r="34" spans="1:21" ht="25.5" hidden="1" customHeight="1">
      <c r="A34" s="33"/>
      <c r="B34" s="115"/>
      <c r="C34" s="116"/>
      <c r="D34" s="117"/>
      <c r="E34" s="36" t="s">
        <v>10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63"/>
      <c r="N34" s="63"/>
      <c r="O34" s="63"/>
      <c r="P34" s="63"/>
      <c r="Q34" s="63"/>
      <c r="R34" s="63"/>
      <c r="S34" s="63"/>
      <c r="T34" s="63"/>
      <c r="U34" s="63"/>
    </row>
    <row r="35" spans="1:21" ht="25.5" hidden="1" customHeight="1">
      <c r="A35" s="33"/>
      <c r="B35" s="115"/>
      <c r="C35" s="116"/>
      <c r="D35" s="117"/>
      <c r="E35" s="36" t="s">
        <v>96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63"/>
      <c r="N35" s="63"/>
      <c r="O35" s="63"/>
      <c r="P35" s="63"/>
      <c r="Q35" s="63"/>
      <c r="R35" s="63"/>
      <c r="S35" s="63"/>
      <c r="T35" s="63"/>
      <c r="U35" s="63"/>
    </row>
    <row r="36" spans="1:21" ht="25.5" hidden="1" customHeight="1">
      <c r="A36" s="33"/>
      <c r="B36" s="115"/>
      <c r="C36" s="116"/>
      <c r="D36" s="117"/>
      <c r="E36" s="36" t="s">
        <v>97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63"/>
      <c r="N36" s="63"/>
      <c r="O36" s="63"/>
      <c r="P36" s="63"/>
      <c r="Q36" s="63"/>
      <c r="R36" s="63"/>
      <c r="S36" s="63"/>
      <c r="T36" s="63"/>
      <c r="U36" s="63"/>
    </row>
    <row r="37" spans="1:21" ht="12.75" hidden="1" customHeight="1">
      <c r="A37" s="33"/>
      <c r="B37" s="118"/>
      <c r="C37" s="119"/>
      <c r="D37" s="120"/>
      <c r="E37" s="36" t="s">
        <v>98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64"/>
      <c r="N37" s="64"/>
      <c r="O37" s="64"/>
      <c r="P37" s="64"/>
      <c r="Q37" s="64"/>
      <c r="R37" s="64"/>
      <c r="S37" s="64"/>
      <c r="T37" s="64"/>
      <c r="U37" s="64"/>
    </row>
    <row r="38" spans="1:21" ht="12.75" hidden="1" customHeight="1">
      <c r="A38" s="33"/>
      <c r="B38" s="93" t="s">
        <v>101</v>
      </c>
      <c r="C38" s="113"/>
      <c r="D38" s="114"/>
      <c r="E38" s="36" t="s">
        <v>92</v>
      </c>
      <c r="F38" s="37">
        <v>650</v>
      </c>
      <c r="G38" s="37">
        <v>400</v>
      </c>
      <c r="H38" s="37">
        <v>0</v>
      </c>
      <c r="I38" s="37">
        <v>0</v>
      </c>
      <c r="J38" s="37">
        <v>0</v>
      </c>
      <c r="K38" s="37">
        <v>0</v>
      </c>
      <c r="L38" s="37">
        <v>250</v>
      </c>
      <c r="M38" s="93" t="s">
        <v>108</v>
      </c>
      <c r="N38" s="105" t="s">
        <v>103</v>
      </c>
      <c r="O38" s="105">
        <v>3.6</v>
      </c>
      <c r="P38" s="62"/>
      <c r="Q38" s="62"/>
      <c r="R38" s="62"/>
      <c r="S38" s="62"/>
      <c r="T38" s="62"/>
      <c r="U38" s="62">
        <v>1.6</v>
      </c>
    </row>
    <row r="39" spans="1:21" ht="25.5" hidden="1" customHeight="1">
      <c r="A39" s="33"/>
      <c r="B39" s="115"/>
      <c r="C39" s="116"/>
      <c r="D39" s="117"/>
      <c r="E39" s="36" t="s">
        <v>95</v>
      </c>
      <c r="F39" s="37">
        <v>650</v>
      </c>
      <c r="G39" s="37">
        <v>400</v>
      </c>
      <c r="H39" s="37">
        <v>0</v>
      </c>
      <c r="I39" s="37">
        <v>0</v>
      </c>
      <c r="J39" s="37">
        <v>0</v>
      </c>
      <c r="K39" s="37">
        <v>0</v>
      </c>
      <c r="L39" s="37">
        <v>250</v>
      </c>
      <c r="M39" s="96"/>
      <c r="N39" s="105"/>
      <c r="O39" s="105"/>
      <c r="P39" s="63"/>
      <c r="Q39" s="63"/>
      <c r="R39" s="63"/>
      <c r="S39" s="63"/>
      <c r="T39" s="63"/>
      <c r="U39" s="63"/>
    </row>
    <row r="40" spans="1:21" ht="25.5" hidden="1" customHeight="1">
      <c r="A40" s="33"/>
      <c r="B40" s="115"/>
      <c r="C40" s="116"/>
      <c r="D40" s="117"/>
      <c r="E40" s="36" t="s">
        <v>10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96"/>
      <c r="N40" s="105"/>
      <c r="O40" s="105"/>
      <c r="P40" s="63"/>
      <c r="Q40" s="63"/>
      <c r="R40" s="63"/>
      <c r="S40" s="63"/>
      <c r="T40" s="63"/>
      <c r="U40" s="63"/>
    </row>
    <row r="41" spans="1:21" ht="25.5" hidden="1" customHeight="1">
      <c r="A41" s="33"/>
      <c r="B41" s="115"/>
      <c r="C41" s="116"/>
      <c r="D41" s="117"/>
      <c r="E41" s="36" t="s">
        <v>96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96"/>
      <c r="N41" s="105"/>
      <c r="O41" s="105"/>
      <c r="P41" s="63"/>
      <c r="Q41" s="63"/>
      <c r="R41" s="63"/>
      <c r="S41" s="63"/>
      <c r="T41" s="63"/>
      <c r="U41" s="63"/>
    </row>
    <row r="42" spans="1:21" ht="25.5" hidden="1" customHeight="1">
      <c r="A42" s="33"/>
      <c r="B42" s="115"/>
      <c r="C42" s="116"/>
      <c r="D42" s="117"/>
      <c r="E42" s="36" t="s">
        <v>97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96"/>
      <c r="N42" s="105"/>
      <c r="O42" s="105"/>
      <c r="P42" s="63"/>
      <c r="Q42" s="63"/>
      <c r="R42" s="63"/>
      <c r="S42" s="63"/>
      <c r="T42" s="63"/>
      <c r="U42" s="63"/>
    </row>
    <row r="43" spans="1:21" ht="12.75" hidden="1" customHeight="1">
      <c r="A43" s="33"/>
      <c r="B43" s="118"/>
      <c r="C43" s="119"/>
      <c r="D43" s="120"/>
      <c r="E43" s="36" t="s">
        <v>98</v>
      </c>
      <c r="F43" s="37">
        <v>0</v>
      </c>
      <c r="G43" s="36">
        <v>0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99"/>
      <c r="N43" s="105"/>
      <c r="O43" s="105"/>
      <c r="P43" s="64"/>
      <c r="Q43" s="64"/>
      <c r="R43" s="64"/>
      <c r="S43" s="64"/>
      <c r="T43" s="64"/>
      <c r="U43" s="64"/>
    </row>
    <row r="44" spans="1:21" ht="12.75" hidden="1" customHeight="1">
      <c r="A44" s="33"/>
      <c r="B44" s="93" t="s">
        <v>102</v>
      </c>
      <c r="C44" s="113"/>
      <c r="D44" s="114"/>
      <c r="E44" s="36" t="s">
        <v>92</v>
      </c>
      <c r="F44" s="37">
        <v>700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37">
        <v>300</v>
      </c>
      <c r="M44" s="81" t="s">
        <v>109</v>
      </c>
      <c r="N44" s="63" t="s">
        <v>100</v>
      </c>
      <c r="O44" s="105">
        <v>2</v>
      </c>
      <c r="P44" s="62"/>
      <c r="Q44" s="62"/>
      <c r="R44" s="62"/>
      <c r="S44" s="62"/>
      <c r="T44" s="62">
        <v>1</v>
      </c>
      <c r="U44" s="62">
        <v>1</v>
      </c>
    </row>
    <row r="45" spans="1:21" ht="25.5" hidden="1" customHeight="1">
      <c r="A45" s="33"/>
      <c r="B45" s="115"/>
      <c r="C45" s="116"/>
      <c r="D45" s="117"/>
      <c r="E45" s="36" t="s">
        <v>95</v>
      </c>
      <c r="F45" s="37">
        <v>700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300</v>
      </c>
      <c r="M45" s="82"/>
      <c r="N45" s="63"/>
      <c r="O45" s="105"/>
      <c r="P45" s="63"/>
      <c r="Q45" s="63"/>
      <c r="R45" s="63"/>
      <c r="S45" s="63"/>
      <c r="T45" s="63"/>
      <c r="U45" s="63"/>
    </row>
    <row r="46" spans="1:21" ht="25.5" hidden="1" customHeight="1">
      <c r="A46" s="33"/>
      <c r="B46" s="115"/>
      <c r="C46" s="116"/>
      <c r="D46" s="117"/>
      <c r="E46" s="36" t="s">
        <v>10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  <c r="L46" s="37">
        <v>0</v>
      </c>
      <c r="M46" s="82"/>
      <c r="N46" s="63"/>
      <c r="O46" s="105"/>
      <c r="P46" s="63"/>
      <c r="Q46" s="63"/>
      <c r="R46" s="63"/>
      <c r="S46" s="63"/>
      <c r="T46" s="63"/>
      <c r="U46" s="63"/>
    </row>
    <row r="47" spans="1:21" ht="25.5" hidden="1" customHeight="1">
      <c r="A47" s="33"/>
      <c r="B47" s="115"/>
      <c r="C47" s="116"/>
      <c r="D47" s="117"/>
      <c r="E47" s="36" t="s">
        <v>96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82"/>
      <c r="N47" s="63"/>
      <c r="O47" s="105"/>
      <c r="P47" s="63"/>
      <c r="Q47" s="63"/>
      <c r="R47" s="63"/>
      <c r="S47" s="63"/>
      <c r="T47" s="63"/>
      <c r="U47" s="63"/>
    </row>
    <row r="48" spans="1:21" ht="25.5" hidden="1" customHeight="1">
      <c r="A48" s="33"/>
      <c r="B48" s="115"/>
      <c r="C48" s="116"/>
      <c r="D48" s="117"/>
      <c r="E48" s="36" t="s">
        <v>97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82"/>
      <c r="N48" s="63"/>
      <c r="O48" s="105"/>
      <c r="P48" s="63"/>
      <c r="Q48" s="63"/>
      <c r="R48" s="63"/>
      <c r="S48" s="63"/>
      <c r="T48" s="63"/>
      <c r="U48" s="63"/>
    </row>
    <row r="49" spans="1:22" ht="12.75" hidden="1" customHeight="1">
      <c r="A49" s="33"/>
      <c r="B49" s="118"/>
      <c r="C49" s="119"/>
      <c r="D49" s="120"/>
      <c r="E49" s="36" t="s">
        <v>98</v>
      </c>
      <c r="F49" s="37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83"/>
      <c r="N49" s="64"/>
      <c r="O49" s="105"/>
      <c r="P49" s="64"/>
      <c r="Q49" s="64"/>
      <c r="R49" s="64"/>
      <c r="S49" s="64"/>
      <c r="T49" s="64"/>
      <c r="U49" s="64"/>
    </row>
    <row r="50" spans="1:22" s="41" customFormat="1" ht="12.75" hidden="1" customHeight="1">
      <c r="A50" s="39"/>
      <c r="B50" s="121" t="s">
        <v>106</v>
      </c>
      <c r="C50" s="122"/>
      <c r="D50" s="123"/>
      <c r="E50" s="40" t="s">
        <v>92</v>
      </c>
      <c r="F50" s="40">
        <v>338</v>
      </c>
      <c r="G50" s="40">
        <v>0</v>
      </c>
      <c r="H50" s="40">
        <v>0</v>
      </c>
      <c r="I50" s="40">
        <v>0</v>
      </c>
      <c r="J50" s="40">
        <v>338</v>
      </c>
      <c r="K50" s="40">
        <v>0</v>
      </c>
      <c r="L50" s="40">
        <v>0</v>
      </c>
      <c r="M50" s="130" t="s">
        <v>107</v>
      </c>
      <c r="N50" s="66" t="s">
        <v>100</v>
      </c>
      <c r="O50" s="136">
        <v>1</v>
      </c>
      <c r="P50" s="65"/>
      <c r="Q50" s="65"/>
      <c r="R50" s="65">
        <v>1</v>
      </c>
      <c r="S50" s="65"/>
      <c r="T50" s="65"/>
      <c r="U50" s="65"/>
    </row>
    <row r="51" spans="1:22" s="41" customFormat="1" ht="25.5" hidden="1" customHeight="1">
      <c r="A51" s="39"/>
      <c r="B51" s="124"/>
      <c r="C51" s="125"/>
      <c r="D51" s="126"/>
      <c r="E51" s="40" t="s">
        <v>95</v>
      </c>
      <c r="F51" s="40">
        <v>338</v>
      </c>
      <c r="G51" s="40">
        <v>0</v>
      </c>
      <c r="H51" s="40">
        <v>0</v>
      </c>
      <c r="I51" s="40">
        <v>0</v>
      </c>
      <c r="J51" s="40">
        <v>338</v>
      </c>
      <c r="K51" s="40">
        <v>0</v>
      </c>
      <c r="L51" s="40">
        <v>0</v>
      </c>
      <c r="M51" s="131"/>
      <c r="N51" s="66"/>
      <c r="O51" s="136"/>
      <c r="P51" s="66"/>
      <c r="Q51" s="66"/>
      <c r="R51" s="66"/>
      <c r="S51" s="66"/>
      <c r="T51" s="66"/>
      <c r="U51" s="66"/>
    </row>
    <row r="52" spans="1:22" s="41" customFormat="1" ht="25.5" hidden="1" customHeight="1">
      <c r="A52" s="39"/>
      <c r="B52" s="124"/>
      <c r="C52" s="125"/>
      <c r="D52" s="126"/>
      <c r="E52" s="40" t="s">
        <v>10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131"/>
      <c r="N52" s="66"/>
      <c r="O52" s="136"/>
      <c r="P52" s="66"/>
      <c r="Q52" s="66"/>
      <c r="R52" s="66"/>
      <c r="S52" s="66"/>
      <c r="T52" s="66"/>
      <c r="U52" s="66"/>
    </row>
    <row r="53" spans="1:22" s="41" customFormat="1" ht="25.5" hidden="1" customHeight="1">
      <c r="A53" s="39"/>
      <c r="B53" s="124"/>
      <c r="C53" s="125"/>
      <c r="D53" s="126"/>
      <c r="E53" s="40" t="s">
        <v>96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131"/>
      <c r="N53" s="66"/>
      <c r="O53" s="136"/>
      <c r="P53" s="66"/>
      <c r="Q53" s="66"/>
      <c r="R53" s="66"/>
      <c r="S53" s="66"/>
      <c r="T53" s="66"/>
      <c r="U53" s="66"/>
    </row>
    <row r="54" spans="1:22" s="41" customFormat="1" ht="25.5" hidden="1" customHeight="1">
      <c r="A54" s="39"/>
      <c r="B54" s="124"/>
      <c r="C54" s="125"/>
      <c r="D54" s="126"/>
      <c r="E54" s="40" t="s">
        <v>97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131"/>
      <c r="N54" s="66"/>
      <c r="O54" s="136"/>
      <c r="P54" s="66"/>
      <c r="Q54" s="66"/>
      <c r="R54" s="66"/>
      <c r="S54" s="66"/>
      <c r="T54" s="66"/>
      <c r="U54" s="66"/>
    </row>
    <row r="55" spans="1:22" s="41" customFormat="1" ht="12.75" hidden="1" customHeight="1">
      <c r="A55" s="39"/>
      <c r="B55" s="127"/>
      <c r="C55" s="128"/>
      <c r="D55" s="129"/>
      <c r="E55" s="40" t="s">
        <v>98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132"/>
      <c r="N55" s="67"/>
      <c r="O55" s="136"/>
      <c r="P55" s="67"/>
      <c r="Q55" s="67"/>
      <c r="R55" s="67"/>
      <c r="S55" s="67"/>
      <c r="T55" s="67"/>
      <c r="U55" s="67"/>
    </row>
    <row r="56" spans="1:22" s="44" customFormat="1" ht="21" customHeight="1">
      <c r="A56" s="33"/>
      <c r="B56" s="93" t="s">
        <v>118</v>
      </c>
      <c r="C56" s="113"/>
      <c r="D56" s="114"/>
      <c r="E56" s="36" t="s">
        <v>92</v>
      </c>
      <c r="F56" s="37">
        <f>F57</f>
        <v>1660180</v>
      </c>
      <c r="G56" s="37">
        <v>0</v>
      </c>
      <c r="H56" s="37">
        <v>0</v>
      </c>
      <c r="I56" s="37">
        <v>0</v>
      </c>
      <c r="J56" s="37">
        <v>0</v>
      </c>
      <c r="K56" s="37">
        <v>811320</v>
      </c>
      <c r="L56" s="37">
        <v>848860</v>
      </c>
      <c r="M56" s="93" t="s">
        <v>108</v>
      </c>
      <c r="N56" s="105" t="s">
        <v>103</v>
      </c>
      <c r="O56" s="62">
        <v>0</v>
      </c>
      <c r="P56" s="62">
        <v>0</v>
      </c>
      <c r="Q56" s="62">
        <v>0</v>
      </c>
      <c r="R56" s="62">
        <v>0</v>
      </c>
      <c r="S56" s="62">
        <v>0</v>
      </c>
      <c r="T56" s="62" t="s">
        <v>121</v>
      </c>
      <c r="U56" s="133">
        <v>5</v>
      </c>
      <c r="V56" s="46"/>
    </row>
    <row r="57" spans="1:22" s="44" customFormat="1" ht="25.5">
      <c r="A57" s="33"/>
      <c r="B57" s="115"/>
      <c r="C57" s="116"/>
      <c r="D57" s="117"/>
      <c r="E57" s="36" t="s">
        <v>95</v>
      </c>
      <c r="F57" s="37">
        <f>F58+F59+F60+F61</f>
        <v>1660180</v>
      </c>
      <c r="G57" s="37">
        <v>0</v>
      </c>
      <c r="H57" s="37">
        <v>0</v>
      </c>
      <c r="I57" s="37">
        <v>0</v>
      </c>
      <c r="J57" s="37">
        <v>0</v>
      </c>
      <c r="K57" s="37">
        <v>811320</v>
      </c>
      <c r="L57" s="37">
        <v>848860</v>
      </c>
      <c r="M57" s="96"/>
      <c r="N57" s="105"/>
      <c r="O57" s="63"/>
      <c r="P57" s="63"/>
      <c r="Q57" s="63"/>
      <c r="R57" s="63"/>
      <c r="S57" s="63"/>
      <c r="T57" s="63"/>
      <c r="U57" s="134"/>
      <c r="V57" s="46"/>
    </row>
    <row r="58" spans="1:22" s="44" customFormat="1" ht="25.5" customHeight="1">
      <c r="A58" s="33"/>
      <c r="B58" s="115"/>
      <c r="C58" s="116"/>
      <c r="D58" s="117"/>
      <c r="E58" s="36" t="s">
        <v>10</v>
      </c>
      <c r="F58" s="37">
        <f>G58+H58+I58+J58+K58+L58</f>
        <v>1660180</v>
      </c>
      <c r="G58" s="37">
        <v>0</v>
      </c>
      <c r="H58" s="37">
        <v>0</v>
      </c>
      <c r="I58" s="37">
        <v>0</v>
      </c>
      <c r="J58" s="37">
        <v>0</v>
      </c>
      <c r="K58" s="37">
        <v>811320</v>
      </c>
      <c r="L58" s="37">
        <v>848860</v>
      </c>
      <c r="M58" s="96"/>
      <c r="N58" s="105"/>
      <c r="O58" s="63"/>
      <c r="P58" s="63"/>
      <c r="Q58" s="63"/>
      <c r="R58" s="63"/>
      <c r="S58" s="63"/>
      <c r="T58" s="63"/>
      <c r="U58" s="134"/>
      <c r="V58" s="46"/>
    </row>
    <row r="59" spans="1:22" s="44" customFormat="1" ht="25.5" customHeight="1">
      <c r="A59" s="33"/>
      <c r="B59" s="115"/>
      <c r="C59" s="116"/>
      <c r="D59" s="117"/>
      <c r="E59" s="36" t="s">
        <v>96</v>
      </c>
      <c r="F59" s="37">
        <f>G59+H59+I59+J59+K59+L59</f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0</v>
      </c>
      <c r="M59" s="96"/>
      <c r="N59" s="105"/>
      <c r="O59" s="63"/>
      <c r="P59" s="63"/>
      <c r="Q59" s="63"/>
      <c r="R59" s="63"/>
      <c r="S59" s="63"/>
      <c r="T59" s="63"/>
      <c r="U59" s="134"/>
      <c r="V59" s="46"/>
    </row>
    <row r="60" spans="1:22" s="44" customFormat="1" ht="25.5">
      <c r="A60" s="33"/>
      <c r="B60" s="115"/>
      <c r="C60" s="116"/>
      <c r="D60" s="117"/>
      <c r="E60" s="36" t="s">
        <v>97</v>
      </c>
      <c r="F60" s="37">
        <f>G60+H60+I60+J60+K60+L60</f>
        <v>0</v>
      </c>
      <c r="G60" s="37">
        <v>0</v>
      </c>
      <c r="H60" s="37">
        <v>0</v>
      </c>
      <c r="I60" s="37">
        <v>0</v>
      </c>
      <c r="J60" s="37">
        <f t="shared" ref="J60" si="5">J66</f>
        <v>0</v>
      </c>
      <c r="K60" s="37">
        <v>0</v>
      </c>
      <c r="L60" s="37">
        <v>0</v>
      </c>
      <c r="M60" s="96"/>
      <c r="N60" s="105"/>
      <c r="O60" s="63"/>
      <c r="P60" s="63"/>
      <c r="Q60" s="63"/>
      <c r="R60" s="63"/>
      <c r="S60" s="63"/>
      <c r="T60" s="63"/>
      <c r="U60" s="134"/>
      <c r="V60" s="46"/>
    </row>
    <row r="61" spans="1:22" s="44" customFormat="1" ht="26.25" customHeight="1">
      <c r="A61" s="33"/>
      <c r="B61" s="118"/>
      <c r="C61" s="119"/>
      <c r="D61" s="120"/>
      <c r="E61" s="36" t="s">
        <v>98</v>
      </c>
      <c r="F61" s="37">
        <f>G61+H61+I61+J61+K61+L61</f>
        <v>0</v>
      </c>
      <c r="G61" s="37">
        <v>0</v>
      </c>
      <c r="H61" s="37">
        <v>0</v>
      </c>
      <c r="I61" s="37">
        <v>0</v>
      </c>
      <c r="J61" s="37">
        <v>0</v>
      </c>
      <c r="K61" s="37">
        <v>0</v>
      </c>
      <c r="L61" s="37">
        <v>0</v>
      </c>
      <c r="M61" s="99"/>
      <c r="N61" s="105"/>
      <c r="O61" s="64"/>
      <c r="P61" s="64"/>
      <c r="Q61" s="64"/>
      <c r="R61" s="64"/>
      <c r="S61" s="64"/>
      <c r="T61" s="64"/>
      <c r="U61" s="135"/>
      <c r="V61" s="46"/>
    </row>
    <row r="62" spans="1:22" s="44" customFormat="1" ht="26.25" customHeight="1">
      <c r="A62" s="33"/>
      <c r="B62" s="93" t="s">
        <v>119</v>
      </c>
      <c r="C62" s="94"/>
      <c r="D62" s="95"/>
      <c r="E62" s="36" t="s">
        <v>92</v>
      </c>
      <c r="F62" s="36">
        <f>F63</f>
        <v>2000000</v>
      </c>
      <c r="G62" s="36">
        <v>0</v>
      </c>
      <c r="H62" s="36">
        <v>0</v>
      </c>
      <c r="I62" s="36">
        <v>0</v>
      </c>
      <c r="J62" s="36">
        <f>J63+J66+J67</f>
        <v>2000000</v>
      </c>
      <c r="K62" s="36">
        <v>0</v>
      </c>
      <c r="L62" s="36">
        <v>0</v>
      </c>
      <c r="M62" s="138" t="s">
        <v>107</v>
      </c>
      <c r="N62" s="62" t="s">
        <v>120</v>
      </c>
      <c r="O62" s="105">
        <v>1</v>
      </c>
      <c r="P62" s="62">
        <v>0</v>
      </c>
      <c r="Q62" s="62">
        <v>0</v>
      </c>
      <c r="R62" s="62">
        <v>0</v>
      </c>
      <c r="S62" s="62">
        <v>1</v>
      </c>
      <c r="T62" s="62">
        <v>0</v>
      </c>
      <c r="U62" s="62">
        <v>0</v>
      </c>
      <c r="V62" s="46"/>
    </row>
    <row r="63" spans="1:22" s="44" customFormat="1" ht="26.25" customHeight="1">
      <c r="A63" s="33"/>
      <c r="B63" s="96"/>
      <c r="C63" s="137"/>
      <c r="D63" s="98"/>
      <c r="E63" s="36" t="s">
        <v>95</v>
      </c>
      <c r="F63" s="36">
        <f>F64+F65+F66+F67</f>
        <v>2000000</v>
      </c>
      <c r="G63" s="36">
        <v>0</v>
      </c>
      <c r="H63" s="36">
        <v>0</v>
      </c>
      <c r="I63" s="36">
        <v>0</v>
      </c>
      <c r="J63" s="36">
        <f>J64+J65</f>
        <v>1655000</v>
      </c>
      <c r="K63" s="36">
        <v>0</v>
      </c>
      <c r="L63" s="36">
        <v>0</v>
      </c>
      <c r="M63" s="139"/>
      <c r="N63" s="63"/>
      <c r="O63" s="105"/>
      <c r="P63" s="63"/>
      <c r="Q63" s="63"/>
      <c r="R63" s="63"/>
      <c r="S63" s="63"/>
      <c r="T63" s="63"/>
      <c r="U63" s="63"/>
      <c r="V63" s="46"/>
    </row>
    <row r="64" spans="1:22" s="44" customFormat="1" ht="26.25" customHeight="1">
      <c r="A64" s="33"/>
      <c r="B64" s="96"/>
      <c r="C64" s="137"/>
      <c r="D64" s="98"/>
      <c r="E64" s="36" t="s">
        <v>10</v>
      </c>
      <c r="F64" s="36">
        <f>G64+H64+I64+J64+K64+L64</f>
        <v>420000</v>
      </c>
      <c r="G64" s="36">
        <v>0</v>
      </c>
      <c r="H64" s="36">
        <v>0</v>
      </c>
      <c r="I64" s="36">
        <v>0</v>
      </c>
      <c r="J64" s="36">
        <v>420000</v>
      </c>
      <c r="K64" s="36">
        <v>0</v>
      </c>
      <c r="L64" s="36">
        <v>0</v>
      </c>
      <c r="M64" s="139"/>
      <c r="N64" s="63"/>
      <c r="O64" s="105"/>
      <c r="P64" s="63"/>
      <c r="Q64" s="63"/>
      <c r="R64" s="63"/>
      <c r="S64" s="63"/>
      <c r="T64" s="63"/>
      <c r="U64" s="63"/>
      <c r="V64" s="46"/>
    </row>
    <row r="65" spans="1:22" s="44" customFormat="1" ht="26.25" customHeight="1">
      <c r="A65" s="33"/>
      <c r="B65" s="96"/>
      <c r="C65" s="137"/>
      <c r="D65" s="98"/>
      <c r="E65" s="36" t="s">
        <v>96</v>
      </c>
      <c r="F65" s="36">
        <f>G65+H65+I65+J65+K65+L65</f>
        <v>1235000</v>
      </c>
      <c r="G65" s="36">
        <v>0</v>
      </c>
      <c r="H65" s="36">
        <v>0</v>
      </c>
      <c r="I65" s="36">
        <v>0</v>
      </c>
      <c r="J65" s="36">
        <v>1235000</v>
      </c>
      <c r="K65" s="36">
        <v>0</v>
      </c>
      <c r="L65" s="36">
        <v>0</v>
      </c>
      <c r="M65" s="139"/>
      <c r="N65" s="63"/>
      <c r="O65" s="105"/>
      <c r="P65" s="63"/>
      <c r="Q65" s="63"/>
      <c r="R65" s="63"/>
      <c r="S65" s="63"/>
      <c r="T65" s="63"/>
      <c r="U65" s="63"/>
      <c r="V65" s="46"/>
    </row>
    <row r="66" spans="1:22" s="44" customFormat="1" ht="26.25" customHeight="1">
      <c r="A66" s="33"/>
      <c r="B66" s="96"/>
      <c r="C66" s="137"/>
      <c r="D66" s="98"/>
      <c r="E66" s="36" t="s">
        <v>97</v>
      </c>
      <c r="F66" s="36">
        <f>G66+H66+I66+J66+K66+L66</f>
        <v>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  <c r="L66" s="36">
        <v>0</v>
      </c>
      <c r="M66" s="139"/>
      <c r="N66" s="63"/>
      <c r="O66" s="105"/>
      <c r="P66" s="63"/>
      <c r="Q66" s="63"/>
      <c r="R66" s="63"/>
      <c r="S66" s="63"/>
      <c r="T66" s="63"/>
      <c r="U66" s="63"/>
      <c r="V66" s="46"/>
    </row>
    <row r="67" spans="1:22" s="44" customFormat="1" ht="25.5" customHeight="1">
      <c r="A67" s="33"/>
      <c r="B67" s="99"/>
      <c r="C67" s="100"/>
      <c r="D67" s="101"/>
      <c r="E67" s="36" t="s">
        <v>98</v>
      </c>
      <c r="F67" s="36">
        <f>G67+H67+I67+J67+K67+L67</f>
        <v>345000</v>
      </c>
      <c r="G67" s="36">
        <v>0</v>
      </c>
      <c r="H67" s="36">
        <v>0</v>
      </c>
      <c r="I67" s="36">
        <v>0</v>
      </c>
      <c r="J67" s="36">
        <v>345000</v>
      </c>
      <c r="K67" s="36">
        <v>0</v>
      </c>
      <c r="L67" s="36">
        <v>0</v>
      </c>
      <c r="M67" s="140"/>
      <c r="N67" s="63"/>
      <c r="O67" s="105"/>
      <c r="P67" s="63"/>
      <c r="Q67" s="63"/>
      <c r="R67" s="63"/>
      <c r="S67" s="63"/>
      <c r="T67" s="63"/>
      <c r="U67" s="63"/>
      <c r="V67" s="46"/>
    </row>
    <row r="68" spans="1:22">
      <c r="A68" s="33"/>
      <c r="B68" s="93" t="s">
        <v>99</v>
      </c>
      <c r="C68" s="94"/>
      <c r="D68" s="95"/>
      <c r="E68" s="36" t="s">
        <v>92</v>
      </c>
      <c r="F68" s="36">
        <f>F18</f>
        <v>3668257.2</v>
      </c>
      <c r="G68" s="36">
        <f t="shared" ref="G68:L68" si="6">G18</f>
        <v>0</v>
      </c>
      <c r="H68" s="36">
        <f t="shared" si="6"/>
        <v>0</v>
      </c>
      <c r="I68" s="36">
        <f t="shared" si="6"/>
        <v>0</v>
      </c>
      <c r="J68" s="36">
        <f t="shared" si="6"/>
        <v>2008077.2</v>
      </c>
      <c r="K68" s="36">
        <f>K18</f>
        <v>811320</v>
      </c>
      <c r="L68" s="36">
        <f t="shared" si="6"/>
        <v>848860</v>
      </c>
      <c r="M68" s="62"/>
      <c r="N68" s="62"/>
      <c r="O68" s="62"/>
      <c r="P68" s="62"/>
      <c r="Q68" s="62"/>
      <c r="R68" s="62"/>
      <c r="S68" s="62"/>
      <c r="T68" s="62"/>
      <c r="U68" s="62"/>
    </row>
    <row r="69" spans="1:22" ht="25.5">
      <c r="A69" s="33"/>
      <c r="B69" s="96"/>
      <c r="C69" s="97"/>
      <c r="D69" s="98"/>
      <c r="E69" s="36" t="s">
        <v>95</v>
      </c>
      <c r="F69" s="36">
        <f>F19</f>
        <v>3668257.2</v>
      </c>
      <c r="G69" s="36">
        <v>0</v>
      </c>
      <c r="H69" s="36">
        <v>0</v>
      </c>
      <c r="I69" s="36">
        <v>0</v>
      </c>
      <c r="J69" s="36">
        <f>J19</f>
        <v>2008077.2</v>
      </c>
      <c r="K69" s="36">
        <f>K19</f>
        <v>811320</v>
      </c>
      <c r="L69" s="36">
        <f t="shared" ref="L69" si="7">L19</f>
        <v>848860</v>
      </c>
      <c r="M69" s="63"/>
      <c r="N69" s="63"/>
      <c r="O69" s="63"/>
      <c r="P69" s="63"/>
      <c r="Q69" s="63"/>
      <c r="R69" s="63"/>
      <c r="S69" s="63"/>
      <c r="T69" s="63"/>
      <c r="U69" s="63"/>
    </row>
    <row r="70" spans="1:22" ht="25.5" customHeight="1">
      <c r="A70" s="33"/>
      <c r="B70" s="96"/>
      <c r="C70" s="97"/>
      <c r="D70" s="98"/>
      <c r="E70" s="36" t="s">
        <v>10</v>
      </c>
      <c r="F70" s="36">
        <f>F20</f>
        <v>2088257.2</v>
      </c>
      <c r="G70" s="36">
        <v>0</v>
      </c>
      <c r="H70" s="36">
        <v>0</v>
      </c>
      <c r="I70" s="36">
        <v>0</v>
      </c>
      <c r="J70" s="36">
        <f>J20</f>
        <v>428077.2</v>
      </c>
      <c r="K70" s="36">
        <f>K20</f>
        <v>811320</v>
      </c>
      <c r="L70" s="36">
        <f t="shared" ref="L70" si="8">L20</f>
        <v>848860</v>
      </c>
      <c r="M70" s="63"/>
      <c r="N70" s="63"/>
      <c r="O70" s="63"/>
      <c r="P70" s="63"/>
      <c r="Q70" s="63"/>
      <c r="R70" s="63"/>
      <c r="S70" s="63"/>
      <c r="T70" s="63"/>
      <c r="U70" s="63"/>
    </row>
    <row r="71" spans="1:22" ht="25.5" customHeight="1">
      <c r="A71" s="33"/>
      <c r="B71" s="96"/>
      <c r="C71" s="97"/>
      <c r="D71" s="98"/>
      <c r="E71" s="36" t="s">
        <v>96</v>
      </c>
      <c r="F71" s="36">
        <f>F21</f>
        <v>1235000</v>
      </c>
      <c r="G71" s="36">
        <v>0</v>
      </c>
      <c r="H71" s="36">
        <v>0</v>
      </c>
      <c r="I71" s="36">
        <v>0</v>
      </c>
      <c r="J71" s="36">
        <f>J21</f>
        <v>1235000</v>
      </c>
      <c r="K71" s="36">
        <f t="shared" ref="K71:L71" si="9">K21</f>
        <v>0</v>
      </c>
      <c r="L71" s="36">
        <f t="shared" si="9"/>
        <v>0</v>
      </c>
      <c r="M71" s="63"/>
      <c r="N71" s="63"/>
      <c r="O71" s="63"/>
      <c r="P71" s="63"/>
      <c r="Q71" s="63"/>
      <c r="R71" s="63"/>
      <c r="S71" s="63"/>
      <c r="T71" s="63"/>
      <c r="U71" s="63"/>
    </row>
    <row r="72" spans="1:22" ht="25.5">
      <c r="A72" s="33"/>
      <c r="B72" s="96"/>
      <c r="C72" s="97"/>
      <c r="D72" s="98"/>
      <c r="E72" s="36" t="s">
        <v>97</v>
      </c>
      <c r="F72" s="36">
        <f>G72+H72+I72+J72+K72+L72</f>
        <v>0</v>
      </c>
      <c r="G72" s="36">
        <v>0</v>
      </c>
      <c r="H72" s="36">
        <v>0</v>
      </c>
      <c r="I72" s="36">
        <v>0</v>
      </c>
      <c r="J72" s="36">
        <f>J22+J60</f>
        <v>0</v>
      </c>
      <c r="K72" s="36">
        <f t="shared" ref="K72:L72" si="10">K22+K60</f>
        <v>0</v>
      </c>
      <c r="L72" s="36">
        <f t="shared" si="10"/>
        <v>0</v>
      </c>
      <c r="M72" s="63"/>
      <c r="N72" s="63"/>
      <c r="O72" s="63"/>
      <c r="P72" s="63"/>
      <c r="Q72" s="63"/>
      <c r="R72" s="63"/>
      <c r="S72" s="63"/>
      <c r="T72" s="63"/>
      <c r="U72" s="63"/>
    </row>
    <row r="73" spans="1:22">
      <c r="A73" s="33"/>
      <c r="B73" s="99"/>
      <c r="C73" s="100"/>
      <c r="D73" s="101"/>
      <c r="E73" s="36" t="s">
        <v>98</v>
      </c>
      <c r="F73" s="36">
        <f>F23</f>
        <v>345000</v>
      </c>
      <c r="G73" s="36">
        <f t="shared" ref="G73:L73" si="11">G23</f>
        <v>0</v>
      </c>
      <c r="H73" s="36">
        <f t="shared" si="11"/>
        <v>0</v>
      </c>
      <c r="I73" s="36">
        <f t="shared" si="11"/>
        <v>0</v>
      </c>
      <c r="J73" s="36">
        <f t="shared" si="11"/>
        <v>345000</v>
      </c>
      <c r="K73" s="36">
        <f t="shared" si="11"/>
        <v>0</v>
      </c>
      <c r="L73" s="36">
        <f t="shared" si="11"/>
        <v>0</v>
      </c>
      <c r="M73" s="64"/>
      <c r="N73" s="64"/>
      <c r="O73" s="64"/>
      <c r="P73" s="64"/>
      <c r="Q73" s="64"/>
      <c r="R73" s="64"/>
      <c r="S73" s="64"/>
      <c r="T73" s="64"/>
      <c r="U73" s="64"/>
    </row>
  </sheetData>
  <mergeCells count="121">
    <mergeCell ref="S62:S67"/>
    <mergeCell ref="P62:P67"/>
    <mergeCell ref="Q62:Q67"/>
    <mergeCell ref="R62:R67"/>
    <mergeCell ref="B62:D67"/>
    <mergeCell ref="M62:M67"/>
    <mergeCell ref="N62:N67"/>
    <mergeCell ref="O62:O67"/>
    <mergeCell ref="B56:D61"/>
    <mergeCell ref="M56:M61"/>
    <mergeCell ref="N56:N61"/>
    <mergeCell ref="O44:O49"/>
    <mergeCell ref="S56:S61"/>
    <mergeCell ref="O56:O61"/>
    <mergeCell ref="R38:R43"/>
    <mergeCell ref="P44:P49"/>
    <mergeCell ref="O50:O55"/>
    <mergeCell ref="P50:P55"/>
    <mergeCell ref="Q44:Q49"/>
    <mergeCell ref="N50:N55"/>
    <mergeCell ref="N44:N49"/>
    <mergeCell ref="M38:M43"/>
    <mergeCell ref="N38:N43"/>
    <mergeCell ref="O38:O43"/>
    <mergeCell ref="P38:P43"/>
    <mergeCell ref="S38:S43"/>
    <mergeCell ref="T56:T61"/>
    <mergeCell ref="U56:U61"/>
    <mergeCell ref="P56:P61"/>
    <mergeCell ref="Q56:Q61"/>
    <mergeCell ref="R56:R61"/>
    <mergeCell ref="N18:N23"/>
    <mergeCell ref="O18:O23"/>
    <mergeCell ref="R18:R23"/>
    <mergeCell ref="B17:L17"/>
    <mergeCell ref="B68:D73"/>
    <mergeCell ref="A30:U30"/>
    <mergeCell ref="B31:L31"/>
    <mergeCell ref="B32:D37"/>
    <mergeCell ref="B38:D43"/>
    <mergeCell ref="M44:M49"/>
    <mergeCell ref="B44:D49"/>
    <mergeCell ref="U68:U73"/>
    <mergeCell ref="S32:S37"/>
    <mergeCell ref="T32:T37"/>
    <mergeCell ref="U44:U49"/>
    <mergeCell ref="T38:T43"/>
    <mergeCell ref="S50:S55"/>
    <mergeCell ref="U38:U43"/>
    <mergeCell ref="T44:T49"/>
    <mergeCell ref="T50:T55"/>
    <mergeCell ref="U50:U55"/>
    <mergeCell ref="S44:S49"/>
    <mergeCell ref="B50:D55"/>
    <mergeCell ref="M50:M55"/>
    <mergeCell ref="B24:D29"/>
    <mergeCell ref="P32:P37"/>
    <mergeCell ref="M10:M13"/>
    <mergeCell ref="A8:U8"/>
    <mergeCell ref="A4:U4"/>
    <mergeCell ref="U32:U37"/>
    <mergeCell ref="M32:M37"/>
    <mergeCell ref="N32:N37"/>
    <mergeCell ref="O32:O37"/>
    <mergeCell ref="B18:D23"/>
    <mergeCell ref="A9:A13"/>
    <mergeCell ref="F11:F13"/>
    <mergeCell ref="O24:O29"/>
    <mergeCell ref="P18:P23"/>
    <mergeCell ref="Q18:Q23"/>
    <mergeCell ref="S18:S23"/>
    <mergeCell ref="P24:P29"/>
    <mergeCell ref="S24:S29"/>
    <mergeCell ref="C9:D12"/>
    <mergeCell ref="M9:U9"/>
    <mergeCell ref="E9:L10"/>
    <mergeCell ref="A15:U15"/>
    <mergeCell ref="A16:U16"/>
    <mergeCell ref="M18:M23"/>
    <mergeCell ref="A1:U1"/>
    <mergeCell ref="B9:B13"/>
    <mergeCell ref="O10:U10"/>
    <mergeCell ref="N10:N13"/>
    <mergeCell ref="A6:U6"/>
    <mergeCell ref="A2:U2"/>
    <mergeCell ref="A3:U3"/>
    <mergeCell ref="S11:S13"/>
    <mergeCell ref="Q11:Q13"/>
    <mergeCell ref="R11:R13"/>
    <mergeCell ref="P11:P13"/>
    <mergeCell ref="G11:L11"/>
    <mergeCell ref="O11:O13"/>
    <mergeCell ref="L12:L13"/>
    <mergeCell ref="U11:U13"/>
    <mergeCell ref="T11:T13"/>
    <mergeCell ref="E11:E13"/>
    <mergeCell ref="A7:V7"/>
    <mergeCell ref="M68:M73"/>
    <mergeCell ref="N68:N73"/>
    <mergeCell ref="O68:O73"/>
    <mergeCell ref="T68:T73"/>
    <mergeCell ref="T18:T23"/>
    <mergeCell ref="U18:U23"/>
    <mergeCell ref="P68:P73"/>
    <mergeCell ref="Q68:Q73"/>
    <mergeCell ref="R68:R73"/>
    <mergeCell ref="S68:S73"/>
    <mergeCell ref="U24:U29"/>
    <mergeCell ref="T62:T67"/>
    <mergeCell ref="U62:U67"/>
    <mergeCell ref="T24:T29"/>
    <mergeCell ref="R44:R49"/>
    <mergeCell ref="Q50:Q55"/>
    <mergeCell ref="R50:R55"/>
    <mergeCell ref="Q32:Q37"/>
    <mergeCell ref="R32:R37"/>
    <mergeCell ref="Q38:Q43"/>
    <mergeCell ref="R24:R29"/>
    <mergeCell ref="M24:M29"/>
    <mergeCell ref="N24:N29"/>
    <mergeCell ref="Q24:Q29"/>
  </mergeCells>
  <phoneticPr fontId="0" type="noConversion"/>
  <pageMargins left="0" right="0" top="0" bottom="0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2022-06-09T10:00:03Z</cp:lastPrinted>
  <dcterms:created xsi:type="dcterms:W3CDTF">1996-10-08T23:32:33Z</dcterms:created>
  <dcterms:modified xsi:type="dcterms:W3CDTF">2022-06-09T10:01:00Z</dcterms:modified>
</cp:coreProperties>
</file>